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/>
  <bookViews>
    <workbookView xWindow="0" yWindow="0" windowWidth="20730" windowHeight="11625" tabRatio="241"/>
  </bookViews>
  <sheets>
    <sheet name="IFRS" sheetId="4" r:id="rId1"/>
  </sheets>
  <definedNames>
    <definedName name="_xlnm.Print_Area" localSheetId="0">IFRS!$A$1:$Q$70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2" i="4"/>
  <c r="Q30" l="1"/>
  <c r="M30"/>
  <c r="K30"/>
  <c r="I39"/>
  <c r="I40"/>
  <c r="I41"/>
  <c r="I42"/>
  <c r="I43"/>
  <c r="I44"/>
  <c r="I45"/>
  <c r="I46"/>
  <c r="I47"/>
  <c r="I48"/>
  <c r="I49"/>
  <c r="I50"/>
  <c r="I51"/>
  <c r="I52"/>
  <c r="I53"/>
  <c r="H39"/>
  <c r="H40"/>
  <c r="H41"/>
  <c r="H42"/>
  <c r="H43"/>
  <c r="H44"/>
  <c r="H45"/>
  <c r="H46"/>
  <c r="H47"/>
  <c r="H48"/>
  <c r="H49"/>
  <c r="H50"/>
  <c r="H51"/>
  <c r="H52"/>
  <c r="H53"/>
  <c r="H38" l="1"/>
  <c r="I38"/>
  <c r="L156" l="1"/>
  <c r="F54"/>
  <c r="D54"/>
  <c r="K54"/>
  <c r="J54"/>
  <c r="F32"/>
  <c r="N32"/>
  <c r="L32"/>
  <c r="M31" s="1"/>
  <c r="Q31"/>
  <c r="J32"/>
  <c r="K31" s="1"/>
  <c r="H32"/>
  <c r="I31" s="1"/>
  <c r="D32"/>
  <c r="O31" l="1"/>
  <c r="O30"/>
  <c r="G39"/>
  <c r="G43"/>
  <c r="G47"/>
  <c r="G51"/>
  <c r="G50"/>
  <c r="G40"/>
  <c r="G44"/>
  <c r="G48"/>
  <c r="G53"/>
  <c r="G41"/>
  <c r="G45"/>
  <c r="G49"/>
  <c r="G52"/>
  <c r="G42"/>
  <c r="G46"/>
  <c r="G31"/>
  <c r="G30"/>
  <c r="E31"/>
  <c r="E30"/>
  <c r="G38"/>
  <c r="E51"/>
  <c r="E47"/>
  <c r="E43"/>
  <c r="E39"/>
  <c r="E45"/>
  <c r="E53"/>
  <c r="E40"/>
  <c r="E50"/>
  <c r="E46"/>
  <c r="E42"/>
  <c r="E38"/>
  <c r="E49"/>
  <c r="E41"/>
  <c r="E48"/>
  <c r="E44"/>
  <c r="Q19"/>
  <c r="Q23"/>
  <c r="Q27"/>
  <c r="Q20"/>
  <c r="Q24"/>
  <c r="Q28"/>
  <c r="Q16"/>
  <c r="Q21"/>
  <c r="Q25"/>
  <c r="Q29"/>
  <c r="Q18"/>
  <c r="Q22"/>
  <c r="Q26"/>
  <c r="Q17"/>
  <c r="O19"/>
  <c r="O23"/>
  <c r="O27"/>
  <c r="O18"/>
  <c r="O17"/>
  <c r="O20"/>
  <c r="O24"/>
  <c r="O28"/>
  <c r="O29"/>
  <c r="O26"/>
  <c r="O16"/>
  <c r="O21"/>
  <c r="O25"/>
  <c r="O22"/>
  <c r="M16"/>
  <c r="M21"/>
  <c r="M25"/>
  <c r="M29"/>
  <c r="M22"/>
  <c r="M26"/>
  <c r="M18"/>
  <c r="M17"/>
  <c r="M19"/>
  <c r="M23"/>
  <c r="M27"/>
  <c r="M20"/>
  <c r="M24"/>
  <c r="M28"/>
  <c r="K19"/>
  <c r="K23"/>
  <c r="K27"/>
  <c r="K25"/>
  <c r="K22"/>
  <c r="K17"/>
  <c r="K20"/>
  <c r="K24"/>
  <c r="K28"/>
  <c r="K21"/>
  <c r="K26"/>
  <c r="K16"/>
  <c r="K29"/>
  <c r="K18"/>
  <c r="I18"/>
  <c r="I22"/>
  <c r="I26"/>
  <c r="I17"/>
  <c r="I27"/>
  <c r="I19"/>
  <c r="I23"/>
  <c r="I16"/>
  <c r="I20"/>
  <c r="I24"/>
  <c r="I28"/>
  <c r="I21"/>
  <c r="I25"/>
  <c r="I29"/>
  <c r="G19"/>
  <c r="G23"/>
  <c r="G27"/>
  <c r="G28"/>
  <c r="G22"/>
  <c r="G17"/>
  <c r="G20"/>
  <c r="G24"/>
  <c r="G18"/>
  <c r="G16"/>
  <c r="G21"/>
  <c r="G25"/>
  <c r="G29"/>
  <c r="G26"/>
  <c r="E20"/>
  <c r="E24"/>
  <c r="E28"/>
  <c r="E23"/>
  <c r="E17"/>
  <c r="E21"/>
  <c r="E25"/>
  <c r="E29"/>
  <c r="E27"/>
  <c r="E18"/>
  <c r="E22"/>
  <c r="E26"/>
  <c r="E16"/>
  <c r="E19"/>
  <c r="G32" l="1"/>
  <c r="K32"/>
  <c r="E32"/>
  <c r="Q32"/>
  <c r="O32"/>
  <c r="I32"/>
  <c r="M32"/>
</calcChain>
</file>

<file path=xl/sharedStrings.xml><?xml version="1.0" encoding="utf-8"?>
<sst xmlns="http://schemas.openxmlformats.org/spreadsheetml/2006/main" count="84" uniqueCount="51">
  <si>
    <t xml:space="preserve"> </t>
  </si>
  <si>
    <t>ASSETS</t>
  </si>
  <si>
    <t>LIABILITIES</t>
  </si>
  <si>
    <t>No</t>
  </si>
  <si>
    <t>BANKS*</t>
  </si>
  <si>
    <t>Total Assets</t>
  </si>
  <si>
    <t xml:space="preserve">Investments in Securities </t>
  </si>
  <si>
    <t>Placement with banks</t>
  </si>
  <si>
    <t>Deposits</t>
  </si>
  <si>
    <t>Equity Capital</t>
  </si>
  <si>
    <t>in LEK</t>
  </si>
  <si>
    <t>in %**</t>
  </si>
  <si>
    <t>in %</t>
  </si>
  <si>
    <t>Banka Kombëtare Tregtare</t>
  </si>
  <si>
    <t>Credins Bank</t>
  </si>
  <si>
    <t>Credit Bank of Albania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</si>
  <si>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</si>
  <si>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</si>
  <si>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</si>
  <si>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</si>
  <si>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</si>
  <si>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</si>
  <si>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</si>
  <si>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</si>
  <si>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</si>
  <si>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</si>
  <si>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</si>
  <si>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No. of Employees</t>
  </si>
  <si>
    <t>Quarterly</t>
  </si>
  <si>
    <t>Cumulative</t>
  </si>
  <si>
    <t>%</t>
  </si>
  <si>
    <t>* Alphabetically listed in English.</t>
  </si>
  <si>
    <t>** In percentage of total respective indicator of the banking system.</t>
  </si>
  <si>
    <t>*** Foreign exchange differences are cot considered.</t>
  </si>
  <si>
    <t>NOTE:</t>
  </si>
  <si>
    <t>All reportings are based on IFRS.</t>
  </si>
  <si>
    <t>Veneto Banka</t>
  </si>
  <si>
    <t>Societe Generale Albania</t>
  </si>
  <si>
    <t>Alpha Bank Albania</t>
  </si>
  <si>
    <t>NBG Bank Albania</t>
  </si>
  <si>
    <t>Main Financial Indicators of Albanian Banking System</t>
  </si>
  <si>
    <t>FIBANK Albania</t>
  </si>
  <si>
    <t>Raiffeisen Bank Albania</t>
  </si>
  <si>
    <t>American Bank of Investments</t>
  </si>
  <si>
    <t>Loans (net)</t>
  </si>
  <si>
    <t>Other liabilities</t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</si>
  <si>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(quarterly, p.a.)***</t>
    </r>
  </si>
  <si>
    <t>No. of Outlets</t>
  </si>
  <si>
    <r>
      <rPr>
        <b/>
        <sz val="11"/>
        <rFont val="Tahoma"/>
        <family val="2"/>
      </rPr>
      <t>ROA</t>
    </r>
    <r>
      <rPr>
        <sz val="11"/>
        <rFont val="Tahoma"/>
        <family val="2"/>
      </rPr>
      <t xml:space="preserve"> 
(quarterly, p.a.)</t>
    </r>
  </si>
  <si>
    <t>Total Assets 2016</t>
  </si>
  <si>
    <t>First Quarter 2018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</si>
</sst>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.00_-;\-* #,##0.00_-;_-* &quot;-&quot;??_-;_-@_-"/>
    <numFmt numFmtId="165" formatCode="_(* #,##0.00_);_(* \(#,##0.00\);_(* \-??_);_(@_)"/>
    <numFmt numFmtId="166" formatCode="_(* #,##0.0_);_(* \(#,##0.0\);_(* \-??_);_(@_)"/>
    <numFmt numFmtId="167" formatCode="_(* #,##0_);_(* \(#,##0\);_(* \-??_);_(@_)"/>
    <numFmt numFmtId="168" formatCode="0.0%"/>
    <numFmt numFmtId="169" formatCode="_(* #,##0_);_(* \(#,##0\);_(* &quot;-&quot;??_);_(@_)"/>
  </numFmts>
  <fonts count="32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b/>
      <sz val="11"/>
      <color rgb="FFFF000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auto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135">
    <xf numFmtId="0" fontId="0" fillId="0" borderId="0" xfId="0"/>
    <xf numFmtId="0" fontId="21" fillId="0" borderId="10" xfId="0" applyFont="1" applyBorder="1" applyAlignment="1">
      <alignment vertical="top" wrapText="1"/>
    </xf>
    <xf numFmtId="0" fontId="26" fillId="0" borderId="14" xfId="0" applyFont="1" applyBorder="1" applyAlignment="1">
      <alignment horizontal="center"/>
    </xf>
    <xf numFmtId="167" fontId="26" fillId="0" borderId="17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167" fontId="20" fillId="0" borderId="0" xfId="28" applyNumberFormat="1" applyFont="1" applyFill="1" applyBorder="1" applyAlignment="1" applyProtection="1"/>
    <xf numFmtId="167" fontId="25" fillId="0" borderId="16" xfId="28" applyNumberFormat="1" applyFont="1" applyFill="1" applyBorder="1" applyAlignment="1" applyProtection="1"/>
    <xf numFmtId="10" fontId="25" fillId="0" borderId="10" xfId="41" applyNumberFormat="1" applyFont="1" applyFill="1" applyBorder="1" applyAlignment="1" applyProtection="1">
      <alignment horizontal="right"/>
    </xf>
    <xf numFmtId="167" fontId="25" fillId="0" borderId="0" xfId="28" applyNumberFormat="1" applyFont="1" applyFill="1" applyBorder="1" applyAlignment="1" applyProtection="1"/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167" fontId="25" fillId="0" borderId="18" xfId="28" applyNumberFormat="1" applyFont="1" applyFill="1" applyBorder="1" applyAlignment="1" applyProtection="1"/>
    <xf numFmtId="167" fontId="25" fillId="0" borderId="10" xfId="28" applyNumberFormat="1" applyFont="1" applyFill="1" applyBorder="1" applyAlignment="1" applyProtection="1"/>
    <xf numFmtId="0" fontId="21" fillId="0" borderId="19" xfId="0" applyFont="1" applyBorder="1" applyAlignment="1">
      <alignment vertical="top" wrapText="1"/>
    </xf>
    <xf numFmtId="167" fontId="25" fillId="0" borderId="0" xfId="0" applyNumberFormat="1" applyFont="1"/>
    <xf numFmtId="0" fontId="26" fillId="0" borderId="15" xfId="0" applyFont="1" applyBorder="1"/>
    <xf numFmtId="168" fontId="25" fillId="0" borderId="16" xfId="41" applyNumberFormat="1" applyFont="1" applyFill="1" applyBorder="1" applyAlignment="1" applyProtection="1">
      <alignment horizontal="center"/>
    </xf>
    <xf numFmtId="0" fontId="25" fillId="0" borderId="21" xfId="0" applyFont="1" applyBorder="1" applyAlignment="1">
      <alignment horizontal="center"/>
    </xf>
    <xf numFmtId="0" fontId="25" fillId="0" borderId="23" xfId="0" applyFont="1" applyBorder="1" applyAlignment="1"/>
    <xf numFmtId="0" fontId="21" fillId="0" borderId="27" xfId="0" applyFont="1" applyBorder="1" applyAlignment="1">
      <alignment vertical="top" wrapText="1"/>
    </xf>
    <xf numFmtId="10" fontId="25" fillId="0" borderId="0" xfId="41" applyNumberFormat="1" applyFont="1" applyFill="1" applyBorder="1" applyAlignment="1" applyProtection="1">
      <alignment horizontal="center"/>
    </xf>
    <xf numFmtId="166" fontId="25" fillId="0" borderId="0" xfId="28" applyNumberFormat="1" applyFont="1" applyFill="1" applyBorder="1" applyAlignment="1" applyProtection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5" fontId="25" fillId="0" borderId="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67" fontId="26" fillId="0" borderId="0" xfId="0" applyNumberFormat="1" applyFont="1"/>
    <xf numFmtId="167" fontId="25" fillId="0" borderId="0" xfId="0" applyNumberFormat="1" applyFont="1" applyAlignment="1">
      <alignment horizontal="left"/>
    </xf>
    <xf numFmtId="165" fontId="25" fillId="0" borderId="0" xfId="28" applyFont="1" applyBorder="1" applyAlignment="1">
      <alignment horizontal="center"/>
    </xf>
    <xf numFmtId="0" fontId="25" fillId="0" borderId="0" xfId="0" applyFont="1" applyAlignment="1">
      <alignment horizontal="left"/>
    </xf>
    <xf numFmtId="167" fontId="25" fillId="0" borderId="0" xfId="0" applyNumberFormat="1" applyFont="1" applyBorder="1" applyAlignment="1">
      <alignment horizontal="center"/>
    </xf>
    <xf numFmtId="167" fontId="27" fillId="0" borderId="0" xfId="28" applyNumberFormat="1" applyFont="1" applyFill="1" applyBorder="1" applyAlignment="1" applyProtection="1"/>
    <xf numFmtId="167" fontId="25" fillId="0" borderId="0" xfId="28" applyNumberFormat="1" applyFont="1" applyFill="1" applyBorder="1" applyAlignment="1" applyProtection="1">
      <alignment horizontal="center"/>
    </xf>
    <xf numFmtId="0" fontId="28" fillId="0" borderId="10" xfId="0" applyFont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6" xfId="0" applyFont="1" applyBorder="1" applyAlignment="1">
      <alignment horizontal="center" wrapText="1"/>
    </xf>
    <xf numFmtId="0" fontId="25" fillId="0" borderId="26" xfId="0" applyFont="1" applyBorder="1" applyAlignment="1">
      <alignment horizontal="center" vertical="center" wrapText="1"/>
    </xf>
    <xf numFmtId="10" fontId="25" fillId="0" borderId="31" xfId="41" applyNumberFormat="1" applyFont="1" applyFill="1" applyBorder="1" applyAlignment="1" applyProtection="1">
      <alignment horizontal="center" vertical="center"/>
    </xf>
    <xf numFmtId="10" fontId="19" fillId="0" borderId="0" xfId="41" applyNumberFormat="1"/>
    <xf numFmtId="9" fontId="26" fillId="0" borderId="17" xfId="0" applyNumberFormat="1" applyFont="1" applyBorder="1" applyAlignment="1">
      <alignment horizontal="center"/>
    </xf>
    <xf numFmtId="167" fontId="25" fillId="0" borderId="31" xfId="28" applyNumberFormat="1" applyFont="1" applyFill="1" applyBorder="1" applyAlignment="1" applyProtection="1"/>
    <xf numFmtId="10" fontId="26" fillId="0" borderId="22" xfId="0" applyNumberFormat="1" applyFont="1" applyBorder="1" applyAlignment="1">
      <alignment horizontal="center"/>
    </xf>
    <xf numFmtId="10" fontId="25" fillId="0" borderId="28" xfId="41" applyNumberFormat="1" applyFont="1" applyFill="1" applyBorder="1" applyAlignment="1" applyProtection="1">
      <alignment horizontal="right"/>
    </xf>
    <xf numFmtId="0" fontId="22" fillId="0" borderId="0" xfId="0" applyFont="1" applyBorder="1" applyAlignment="1">
      <alignment horizontal="center"/>
    </xf>
    <xf numFmtId="167" fontId="26" fillId="0" borderId="0" xfId="0" applyNumberFormat="1" applyFont="1" applyBorder="1" applyAlignment="1">
      <alignment horizontal="center"/>
    </xf>
    <xf numFmtId="168" fontId="25" fillId="0" borderId="0" xfId="41" applyNumberFormat="1" applyFont="1" applyFill="1" applyBorder="1" applyAlignment="1" applyProtection="1">
      <alignment horizontal="right"/>
    </xf>
    <xf numFmtId="9" fontId="26" fillId="0" borderId="0" xfId="0" applyNumberFormat="1" applyFont="1" applyBorder="1" applyAlignment="1">
      <alignment horizontal="center"/>
    </xf>
    <xf numFmtId="167" fontId="25" fillId="0" borderId="0" xfId="0" applyNumberFormat="1" applyFont="1" applyBorder="1"/>
    <xf numFmtId="0" fontId="21" fillId="0" borderId="0" xfId="0" applyFont="1" applyBorder="1" applyAlignment="1">
      <alignment vertical="top" wrapText="1"/>
    </xf>
    <xf numFmtId="0" fontId="21" fillId="0" borderId="40" xfId="0" applyFont="1" applyBorder="1" applyAlignment="1">
      <alignment vertical="top" wrapText="1"/>
    </xf>
    <xf numFmtId="167" fontId="25" fillId="0" borderId="19" xfId="28" applyNumberFormat="1" applyFont="1" applyFill="1" applyBorder="1" applyAlignment="1" applyProtection="1"/>
    <xf numFmtId="0" fontId="26" fillId="0" borderId="0" xfId="0" applyFont="1" applyAlignment="1">
      <alignment horizontal="center"/>
    </xf>
    <xf numFmtId="167" fontId="26" fillId="0" borderId="19" xfId="28" applyNumberFormat="1" applyFont="1" applyFill="1" applyBorder="1" applyAlignment="1" applyProtection="1"/>
    <xf numFmtId="167" fontId="26" fillId="0" borderId="0" xfId="28" applyNumberFormat="1" applyFont="1" applyFill="1" applyBorder="1" applyAlignment="1" applyProtection="1"/>
    <xf numFmtId="164" fontId="25" fillId="0" borderId="0" xfId="0" applyNumberFormat="1" applyFont="1"/>
    <xf numFmtId="0" fontId="25" fillId="0" borderId="41" xfId="0" applyFont="1" applyBorder="1"/>
    <xf numFmtId="167" fontId="25" fillId="0" borderId="40" xfId="28" applyNumberFormat="1" applyFont="1" applyFill="1" applyBorder="1" applyAlignment="1" applyProtection="1"/>
    <xf numFmtId="3" fontId="25" fillId="0" borderId="32" xfId="28" applyNumberFormat="1" applyFont="1" applyFill="1" applyBorder="1" applyAlignment="1" applyProtection="1">
      <alignment horizontal="center" vertical="center"/>
    </xf>
    <xf numFmtId="3" fontId="25" fillId="0" borderId="28" xfId="28" applyNumberFormat="1" applyFont="1" applyFill="1" applyBorder="1" applyAlignment="1" applyProtection="1">
      <alignment horizontal="center" vertical="center"/>
    </xf>
    <xf numFmtId="3" fontId="25" fillId="0" borderId="18" xfId="28" applyNumberFormat="1" applyFont="1" applyBorder="1" applyAlignment="1">
      <alignment horizontal="center" vertical="center"/>
    </xf>
    <xf numFmtId="3" fontId="26" fillId="0" borderId="30" xfId="28" applyNumberFormat="1" applyFont="1" applyFill="1" applyBorder="1" applyAlignment="1" applyProtection="1">
      <alignment horizontal="center" vertical="center"/>
    </xf>
    <xf numFmtId="0" fontId="25" fillId="0" borderId="42" xfId="0" applyFont="1" applyBorder="1" applyAlignment="1">
      <alignment horizontal="center"/>
    </xf>
    <xf numFmtId="168" fontId="25" fillId="0" borderId="31" xfId="41" applyNumberFormat="1" applyFont="1" applyFill="1" applyBorder="1" applyAlignment="1" applyProtection="1">
      <alignment horizontal="right"/>
    </xf>
    <xf numFmtId="9" fontId="26" fillId="0" borderId="45" xfId="0" applyNumberFormat="1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8" fillId="0" borderId="41" xfId="0" applyFont="1" applyBorder="1"/>
    <xf numFmtId="0" fontId="26" fillId="0" borderId="41" xfId="0" applyFont="1" applyBorder="1"/>
    <xf numFmtId="15" fontId="25" fillId="0" borderId="41" xfId="0" applyNumberFormat="1" applyFont="1" applyBorder="1" applyAlignment="1">
      <alignment horizontal="right"/>
    </xf>
    <xf numFmtId="15" fontId="26" fillId="0" borderId="41" xfId="0" applyNumberFormat="1" applyFont="1" applyBorder="1" applyAlignment="1">
      <alignment horizontal="right"/>
    </xf>
    <xf numFmtId="0" fontId="26" fillId="0" borderId="41" xfId="0" applyFont="1" applyBorder="1" applyAlignment="1">
      <alignment horizontal="right"/>
    </xf>
    <xf numFmtId="167" fontId="25" fillId="0" borderId="41" xfId="0" applyNumberFormat="1" applyFont="1" applyBorder="1"/>
    <xf numFmtId="15" fontId="25" fillId="0" borderId="0" xfId="0" applyNumberFormat="1" applyFont="1" applyBorder="1" applyAlignment="1">
      <alignment horizontal="right"/>
    </xf>
    <xf numFmtId="0" fontId="25" fillId="0" borderId="29" xfId="0" applyFont="1" applyBorder="1"/>
    <xf numFmtId="10" fontId="20" fillId="0" borderId="0" xfId="41" applyNumberFormat="1" applyFont="1"/>
    <xf numFmtId="3" fontId="25" fillId="0" borderId="0" xfId="0" applyNumberFormat="1" applyFont="1"/>
    <xf numFmtId="10" fontId="25" fillId="0" borderId="0" xfId="0" applyNumberFormat="1" applyFont="1"/>
    <xf numFmtId="9" fontId="25" fillId="0" borderId="0" xfId="0" applyNumberFormat="1" applyFo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10" fontId="25" fillId="0" borderId="0" xfId="41" applyNumberFormat="1" applyFont="1" applyFill="1" applyBorder="1" applyAlignment="1" applyProtection="1">
      <alignment horizontal="center" vertical="center"/>
    </xf>
    <xf numFmtId="10" fontId="26" fillId="0" borderId="0" xfId="41" applyNumberFormat="1" applyFont="1" applyFill="1" applyBorder="1" applyAlignment="1" applyProtection="1">
      <alignment horizontal="center" vertical="center"/>
    </xf>
    <xf numFmtId="3" fontId="25" fillId="0" borderId="48" xfId="28" applyNumberFormat="1" applyFont="1" applyBorder="1" applyAlignment="1">
      <alignment horizontal="center"/>
    </xf>
    <xf numFmtId="3" fontId="25" fillId="0" borderId="31" xfId="28" applyNumberFormat="1" applyFont="1" applyBorder="1" applyAlignment="1">
      <alignment horizontal="center"/>
    </xf>
    <xf numFmtId="3" fontId="25" fillId="0" borderId="31" xfId="28" applyNumberFormat="1" applyFont="1" applyBorder="1" applyAlignment="1">
      <alignment horizontal="center" vertical="center"/>
    </xf>
    <xf numFmtId="3" fontId="26" fillId="0" borderId="47" xfId="28" applyNumberFormat="1" applyFont="1" applyBorder="1" applyAlignment="1">
      <alignment horizontal="center"/>
    </xf>
    <xf numFmtId="167" fontId="25" fillId="0" borderId="0" xfId="28" applyNumberFormat="1" applyFont="1" applyFill="1" applyBorder="1" applyAlignment="1" applyProtection="1">
      <alignment horizontal="center" vertical="center"/>
    </xf>
    <xf numFmtId="167" fontId="25" fillId="0" borderId="49" xfId="28" applyNumberFormat="1" applyFont="1" applyFill="1" applyBorder="1" applyAlignment="1" applyProtection="1">
      <alignment horizontal="center" vertical="center"/>
    </xf>
    <xf numFmtId="167" fontId="25" fillId="0" borderId="41" xfId="28" applyNumberFormat="1" applyFont="1" applyFill="1" applyBorder="1" applyAlignment="1" applyProtection="1"/>
    <xf numFmtId="10" fontId="25" fillId="0" borderId="0" xfId="41" applyNumberFormat="1" applyFont="1" applyFill="1" applyBorder="1" applyAlignment="1" applyProtection="1">
      <alignment horizontal="right"/>
    </xf>
    <xf numFmtId="10" fontId="25" fillId="0" borderId="50" xfId="41" applyNumberFormat="1" applyFont="1" applyFill="1" applyBorder="1" applyAlignment="1" applyProtection="1">
      <alignment horizontal="right"/>
    </xf>
    <xf numFmtId="0" fontId="25" fillId="0" borderId="51" xfId="0" applyFont="1" applyBorder="1" applyAlignment="1">
      <alignment horizontal="center"/>
    </xf>
    <xf numFmtId="167" fontId="25" fillId="0" borderId="52" xfId="28" applyNumberFormat="1" applyFont="1" applyFill="1" applyBorder="1" applyAlignment="1" applyProtection="1"/>
    <xf numFmtId="167" fontId="25" fillId="0" borderId="53" xfId="28" applyNumberFormat="1" applyFont="1" applyFill="1" applyBorder="1" applyAlignment="1" applyProtection="1"/>
    <xf numFmtId="167" fontId="25" fillId="0" borderId="54" xfId="28" applyNumberFormat="1" applyFont="1" applyFill="1" applyBorder="1" applyAlignment="1" applyProtection="1"/>
    <xf numFmtId="10" fontId="25" fillId="0" borderId="53" xfId="41" applyNumberFormat="1" applyFont="1" applyFill="1" applyBorder="1" applyAlignment="1" applyProtection="1">
      <alignment horizontal="right"/>
    </xf>
    <xf numFmtId="169" fontId="20" fillId="0" borderId="55" xfId="45" applyNumberFormat="1" applyFont="1" applyBorder="1"/>
    <xf numFmtId="10" fontId="25" fillId="0" borderId="52" xfId="41" applyNumberFormat="1" applyFont="1" applyFill="1" applyBorder="1" applyAlignment="1" applyProtection="1">
      <alignment horizontal="right"/>
    </xf>
    <xf numFmtId="167" fontId="25" fillId="0" borderId="56" xfId="28" applyNumberFormat="1" applyFont="1" applyFill="1" applyBorder="1" applyAlignment="1" applyProtection="1">
      <alignment horizontal="center" vertical="center"/>
    </xf>
    <xf numFmtId="167" fontId="31" fillId="0" borderId="0" xfId="0" applyNumberFormat="1" applyFont="1"/>
    <xf numFmtId="0" fontId="23" fillId="0" borderId="3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47" xfId="0" applyNumberFormat="1" applyFont="1" applyBorder="1" applyAlignment="1">
      <alignment horizontal="center" vertical="center" wrapText="1"/>
    </xf>
    <xf numFmtId="0" fontId="21" fillId="0" borderId="47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8" fillId="0" borderId="36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3" fillId="0" borderId="17" xfId="0" applyNumberFormat="1" applyFont="1" applyBorder="1" applyAlignment="1">
      <alignment horizontal="center" vertical="center" wrapText="1"/>
    </xf>
    <xf numFmtId="0" fontId="21" fillId="0" borderId="17" xfId="0" applyNumberFormat="1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3" xfId="45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464003</xdr:colOff>
      <xdr:row>1</xdr:row>
      <xdr:rowOff>13607</xdr:rowOff>
    </xdr:from>
    <xdr:to>
      <xdr:col>2</xdr:col>
      <xdr:colOff>2503714</xdr:colOff>
      <xdr:row>8</xdr:row>
      <xdr:rowOff>163801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5503" y="367393"/>
          <a:ext cx="2529568" cy="1388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96"/>
  <sheetViews>
    <sheetView tabSelected="1" zoomScale="74" zoomScaleNormal="70" zoomScalePageLayoutView="70" workbookViewId="0">
      <pane xSplit="3" topLeftCell="D1" activePane="topRight" state="frozen"/>
      <selection activeCell="A6" sqref="A6"/>
      <selection pane="topRight" activeCell="R35" sqref="R35"/>
    </sheetView>
  </sheetViews>
  <sheetFormatPr defaultColWidth="8.85546875" defaultRowHeight="14.25"/>
  <cols>
    <col min="1" max="1" width="8.42578125" style="12" customWidth="1"/>
    <col min="2" max="2" width="7.28515625" style="12" customWidth="1"/>
    <col min="3" max="3" width="37.7109375" style="12" customWidth="1"/>
    <col min="4" max="4" width="23.85546875" style="24" customWidth="1"/>
    <col min="5" max="5" width="11.42578125" style="24" customWidth="1"/>
    <col min="6" max="6" width="22.140625" style="24" customWidth="1"/>
    <col min="7" max="7" width="11.85546875" style="24" customWidth="1"/>
    <col min="8" max="8" width="22.28515625" style="12" customWidth="1"/>
    <col min="9" max="9" width="13.140625" style="12" customWidth="1"/>
    <col min="10" max="10" width="22.85546875" style="12" customWidth="1"/>
    <col min="11" max="11" width="11" style="12" customWidth="1"/>
    <col min="12" max="12" width="23.42578125" style="12" customWidth="1"/>
    <col min="13" max="13" width="13.85546875" style="12" customWidth="1"/>
    <col min="14" max="14" width="22.28515625" style="12" customWidth="1"/>
    <col min="15" max="15" width="9.28515625" style="12" customWidth="1"/>
    <col min="16" max="16" width="21" style="12" customWidth="1"/>
    <col min="17" max="17" width="8.85546875" style="12" customWidth="1"/>
    <col min="18" max="18" width="25.42578125" style="12" customWidth="1"/>
    <col min="19" max="19" width="23.42578125" style="12" customWidth="1"/>
    <col min="20" max="20" width="20.7109375" style="12" customWidth="1"/>
    <col min="21" max="21" width="8.85546875" style="12"/>
    <col min="22" max="22" width="20" style="12" customWidth="1"/>
    <col min="23" max="23" width="20.7109375" style="12" customWidth="1"/>
    <col min="24" max="24" width="32.42578125" style="12" customWidth="1"/>
    <col min="25" max="16384" width="8.85546875" style="12"/>
  </cols>
  <sheetData>
    <row r="1" spans="1:56"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</row>
    <row r="2" spans="1:56"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</row>
    <row r="3" spans="1:56"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</row>
    <row r="4" spans="1:56"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</row>
    <row r="5" spans="1:56"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</row>
    <row r="6" spans="1:56"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>
      <c r="A7" s="4"/>
      <c r="N7" s="60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>
      <c r="A8" s="4"/>
      <c r="N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56">
      <c r="A9" s="4"/>
      <c r="H9" s="24"/>
      <c r="I9" s="24"/>
      <c r="J9" s="24"/>
      <c r="K9" s="24"/>
      <c r="L9" s="24"/>
      <c r="M9" s="24"/>
      <c r="N9" s="24"/>
      <c r="O9" s="24"/>
      <c r="P9" s="24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</row>
    <row r="10" spans="1:56" ht="19.5">
      <c r="A10" s="12" t="s">
        <v>0</v>
      </c>
      <c r="B10" s="118" t="s">
        <v>40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4"/>
      <c r="S10" s="4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</row>
    <row r="11" spans="1:56" ht="19.5">
      <c r="B11" s="56"/>
      <c r="C11" s="118" t="s">
        <v>50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56"/>
      <c r="R11" s="4"/>
      <c r="S11" s="4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56" ht="20.25" thickBot="1"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56" ht="22.5" customHeight="1" thickTop="1">
      <c r="A13" s="77"/>
      <c r="B13" s="25"/>
      <c r="C13" s="25"/>
      <c r="D13" s="121" t="s">
        <v>1</v>
      </c>
      <c r="E13" s="121"/>
      <c r="F13" s="121"/>
      <c r="G13" s="121"/>
      <c r="H13" s="121"/>
      <c r="I13" s="121"/>
      <c r="J13" s="121"/>
      <c r="K13" s="121"/>
      <c r="L13" s="122" t="s">
        <v>2</v>
      </c>
      <c r="M13" s="122"/>
      <c r="N13" s="122"/>
      <c r="O13" s="122"/>
      <c r="P13" s="122"/>
      <c r="Q13" s="123"/>
      <c r="R13" s="44"/>
      <c r="S13" s="44"/>
      <c r="T13" s="45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6" ht="16.5">
      <c r="A14" s="78"/>
      <c r="B14" s="43" t="s">
        <v>3</v>
      </c>
      <c r="C14" s="43" t="s">
        <v>4</v>
      </c>
      <c r="D14" s="126" t="s">
        <v>5</v>
      </c>
      <c r="E14" s="126"/>
      <c r="F14" s="126" t="s">
        <v>44</v>
      </c>
      <c r="G14" s="126"/>
      <c r="H14" s="127" t="s">
        <v>6</v>
      </c>
      <c r="I14" s="127"/>
      <c r="J14" s="127" t="s">
        <v>7</v>
      </c>
      <c r="K14" s="127"/>
      <c r="L14" s="115" t="s">
        <v>8</v>
      </c>
      <c r="M14" s="115"/>
      <c r="N14" s="127" t="s">
        <v>45</v>
      </c>
      <c r="O14" s="127"/>
      <c r="P14" s="113" t="s">
        <v>9</v>
      </c>
      <c r="Q14" s="114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56" ht="15" thickBot="1">
      <c r="A15" s="79"/>
      <c r="B15" s="27"/>
      <c r="C15" s="27"/>
      <c r="D15" s="28" t="s">
        <v>10</v>
      </c>
      <c r="E15" s="104" t="s">
        <v>11</v>
      </c>
      <c r="F15" s="28" t="s">
        <v>10</v>
      </c>
      <c r="G15" s="28"/>
      <c r="H15" s="20" t="s">
        <v>10</v>
      </c>
      <c r="I15" s="20" t="s">
        <v>12</v>
      </c>
      <c r="J15" s="20" t="s">
        <v>10</v>
      </c>
      <c r="K15" s="20" t="s">
        <v>12</v>
      </c>
      <c r="L15" s="20" t="s">
        <v>10</v>
      </c>
      <c r="M15" s="29" t="s">
        <v>12</v>
      </c>
      <c r="N15" s="30" t="s">
        <v>10</v>
      </c>
      <c r="O15" s="29" t="s">
        <v>12</v>
      </c>
      <c r="P15" s="20" t="s">
        <v>10</v>
      </c>
      <c r="Q15" s="74" t="s">
        <v>12</v>
      </c>
      <c r="R15" s="11"/>
      <c r="S15" s="11"/>
      <c r="T15" s="11"/>
      <c r="U15" s="11"/>
      <c r="V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</row>
    <row r="16" spans="1:56" ht="16.5" customHeight="1" thickTop="1">
      <c r="A16" s="68"/>
      <c r="B16" s="31">
        <v>1</v>
      </c>
      <c r="C16" s="1" t="s">
        <v>38</v>
      </c>
      <c r="D16" s="14">
        <v>76401026609.218567</v>
      </c>
      <c r="E16" s="103">
        <f>D16/$D$32</f>
        <v>5.2782456623373289E-2</v>
      </c>
      <c r="F16" s="15">
        <v>30614586142.171021</v>
      </c>
      <c r="G16" s="55">
        <f>F16/$F$32</f>
        <v>5.4526526752632663E-2</v>
      </c>
      <c r="H16" s="8">
        <v>17250308997.193542</v>
      </c>
      <c r="I16" s="9">
        <f>H16/H32</f>
        <v>4.0322222904838396E-2</v>
      </c>
      <c r="J16" s="8">
        <v>15821940924.065899</v>
      </c>
      <c r="K16" s="9">
        <f>J16/$J$32</f>
        <v>6.0494354178477545E-2</v>
      </c>
      <c r="L16" s="14">
        <v>64714172968.729988</v>
      </c>
      <c r="M16" s="55">
        <f>L16/$L$32</f>
        <v>5.5113452085372806E-2</v>
      </c>
      <c r="N16" s="8">
        <v>2461066532.115015</v>
      </c>
      <c r="O16" s="9">
        <f>N16/$N$32</f>
        <v>2.2683648924885846E-2</v>
      </c>
      <c r="P16" s="8">
        <v>9225787108.3735638</v>
      </c>
      <c r="Q16" s="75">
        <f>P16/$P$32</f>
        <v>5.5989983728878832E-2</v>
      </c>
      <c r="R16" s="112"/>
      <c r="S16" s="60"/>
      <c r="T16" s="10"/>
      <c r="U16" s="11"/>
      <c r="V16" s="11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6" ht="16.5" customHeight="1">
      <c r="A17" s="68"/>
      <c r="B17" s="31">
        <v>2</v>
      </c>
      <c r="C17" s="1" t="s">
        <v>43</v>
      </c>
      <c r="D17" s="14">
        <v>41674893933.894409</v>
      </c>
      <c r="E17" s="103">
        <f t="shared" ref="E17:E31" si="0">D17/$D$32</f>
        <v>2.8791540885970864E-2</v>
      </c>
      <c r="F17" s="15">
        <v>8878002574.2380066</v>
      </c>
      <c r="G17" s="55">
        <f>F17/$F$32</f>
        <v>1.5812287731935399E-2</v>
      </c>
      <c r="H17" s="8">
        <v>20418373903.51086</v>
      </c>
      <c r="I17" s="9">
        <f>H17/$H$32</f>
        <v>4.7727505868193167E-2</v>
      </c>
      <c r="J17" s="8">
        <v>5390783025.7299995</v>
      </c>
      <c r="K17" s="9">
        <f>J17/$J$32</f>
        <v>2.0611373738717746E-2</v>
      </c>
      <c r="L17" s="14">
        <v>36102378468.900597</v>
      </c>
      <c r="M17" s="55">
        <f>L17/$L$32</f>
        <v>3.0746382355456937E-2</v>
      </c>
      <c r="N17" s="8">
        <v>1510592509.7751329</v>
      </c>
      <c r="O17" s="9">
        <f>N17/$N$32</f>
        <v>1.3923130363669477E-2</v>
      </c>
      <c r="P17" s="8">
        <v>4061922955.2186408</v>
      </c>
      <c r="Q17" s="75">
        <f>P17/$P$32</f>
        <v>2.4651230025049296E-2</v>
      </c>
      <c r="R17" s="36"/>
      <c r="S17" s="60"/>
      <c r="T17" s="11"/>
      <c r="U17" s="11"/>
      <c r="V17" s="11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ht="16.5" customHeight="1">
      <c r="A18" s="68"/>
      <c r="B18" s="31">
        <v>3</v>
      </c>
      <c r="C18" s="1" t="s">
        <v>13</v>
      </c>
      <c r="D18" s="14">
        <v>405086631081.10675</v>
      </c>
      <c r="E18" s="103">
        <f t="shared" si="0"/>
        <v>0.27985837995489765</v>
      </c>
      <c r="F18" s="15">
        <v>128504103828.23938</v>
      </c>
      <c r="G18" s="55">
        <f t="shared" ref="G18:G31" si="1">F18/$F$32</f>
        <v>0.22887398910683721</v>
      </c>
      <c r="H18" s="8">
        <v>149684326181.90247</v>
      </c>
      <c r="I18" s="102">
        <f t="shared" ref="I18:I31" si="2">H18/$H$32</f>
        <v>0.34988386391508369</v>
      </c>
      <c r="J18" s="105">
        <v>84989861726.139999</v>
      </c>
      <c r="K18" s="108">
        <f t="shared" ref="K18:K31" si="3">J18/$J$32</f>
        <v>0.32495424053951755</v>
      </c>
      <c r="L18" s="14">
        <v>318078896442.48999</v>
      </c>
      <c r="M18" s="55">
        <f t="shared" ref="M18:M31" si="4">L18/$L$32</f>
        <v>0.27089005722011106</v>
      </c>
      <c r="N18" s="10">
        <v>43173969963.327698</v>
      </c>
      <c r="O18" s="108">
        <f t="shared" ref="O18:O31" si="5">N18/$N$32</f>
        <v>0.39793445831797764</v>
      </c>
      <c r="P18" s="10">
        <v>43833764675.289162</v>
      </c>
      <c r="Q18" s="75">
        <f t="shared" ref="Q18:Q31" si="6">P18/$P$32</f>
        <v>0.26602085460192348</v>
      </c>
      <c r="R18" s="36"/>
      <c r="S18" s="60"/>
      <c r="T18" s="10"/>
      <c r="U18" s="11"/>
      <c r="V18" s="11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ht="16.5" customHeight="1">
      <c r="A19" s="68"/>
      <c r="B19" s="31">
        <v>4</v>
      </c>
      <c r="C19" s="1" t="s">
        <v>14</v>
      </c>
      <c r="D19" s="14">
        <v>181782146905.71542</v>
      </c>
      <c r="E19" s="103">
        <f t="shared" si="0"/>
        <v>0.12558611722629484</v>
      </c>
      <c r="F19" s="15">
        <v>98260321473.761734</v>
      </c>
      <c r="G19" s="55">
        <f t="shared" si="1"/>
        <v>0.17500788750435184</v>
      </c>
      <c r="H19" s="8">
        <v>29340080892.326122</v>
      </c>
      <c r="I19" s="102">
        <f t="shared" si="2"/>
        <v>6.8581802330545824E-2</v>
      </c>
      <c r="J19" s="106">
        <v>7882642993.0743008</v>
      </c>
      <c r="K19" s="9">
        <f t="shared" si="3"/>
        <v>3.0138868510134059E-2</v>
      </c>
      <c r="L19" s="10">
        <v>152492550345.73083</v>
      </c>
      <c r="M19" s="55">
        <f t="shared" si="4"/>
        <v>0.12986940080215126</v>
      </c>
      <c r="N19" s="14">
        <v>14455228296.752649</v>
      </c>
      <c r="O19" s="108">
        <f t="shared" si="5"/>
        <v>0.13323383156603294</v>
      </c>
      <c r="P19" s="14">
        <v>14834368263.231953</v>
      </c>
      <c r="Q19" s="75">
        <f t="shared" si="6"/>
        <v>9.002766137240488E-2</v>
      </c>
      <c r="R19" s="36"/>
      <c r="S19" s="60"/>
      <c r="T19" s="10"/>
      <c r="U19" s="11"/>
      <c r="V19" s="11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ht="16.5" customHeight="1">
      <c r="A20" s="68"/>
      <c r="B20" s="31">
        <v>5</v>
      </c>
      <c r="C20" s="1" t="s">
        <v>15</v>
      </c>
      <c r="D20" s="14">
        <v>1373102168.4519999</v>
      </c>
      <c r="E20" s="103">
        <f t="shared" si="0"/>
        <v>9.4862214373743177E-4</v>
      </c>
      <c r="F20" s="15">
        <v>0.17</v>
      </c>
      <c r="G20" s="55">
        <f t="shared" si="1"/>
        <v>3.02780821693976E-13</v>
      </c>
      <c r="H20" s="8">
        <v>94227555.480000004</v>
      </c>
      <c r="I20" s="102">
        <f t="shared" si="2"/>
        <v>2.2025486595403726E-4</v>
      </c>
      <c r="J20" s="106">
        <v>1138449912.6900001</v>
      </c>
      <c r="K20" s="9">
        <f t="shared" si="3"/>
        <v>4.3528030197591992E-3</v>
      </c>
      <c r="L20" s="10">
        <v>186243448.44000003</v>
      </c>
      <c r="M20" s="55">
        <f t="shared" si="4"/>
        <v>1.5861315846178514E-4</v>
      </c>
      <c r="N20" s="14">
        <v>425700362.20429999</v>
      </c>
      <c r="O20" s="108">
        <f t="shared" si="5"/>
        <v>3.9236800132910034E-3</v>
      </c>
      <c r="P20" s="14">
        <v>761158357.8076998</v>
      </c>
      <c r="Q20" s="75">
        <f t="shared" si="6"/>
        <v>4.6193613149898855E-3</v>
      </c>
      <c r="R20" s="36"/>
      <c r="S20" s="60"/>
      <c r="T20" s="10"/>
      <c r="U20" s="11"/>
      <c r="V20" s="11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ht="16.5" customHeight="1">
      <c r="A21" s="68"/>
      <c r="B21" s="31">
        <v>6</v>
      </c>
      <c r="C21" s="1" t="s">
        <v>41</v>
      </c>
      <c r="D21" s="14">
        <v>21177881076.983074</v>
      </c>
      <c r="E21" s="103">
        <f t="shared" si="0"/>
        <v>1.4630962945541632E-2</v>
      </c>
      <c r="F21" s="15">
        <v>9814835083.5223656</v>
      </c>
      <c r="G21" s="55">
        <f t="shared" si="1"/>
        <v>1.7480846066939795E-2</v>
      </c>
      <c r="H21" s="8">
        <v>7140206940.0607052</v>
      </c>
      <c r="I21" s="102">
        <f t="shared" si="2"/>
        <v>1.6690078761524899E-2</v>
      </c>
      <c r="J21" s="106">
        <v>1798466541.96</v>
      </c>
      <c r="K21" s="9">
        <f t="shared" si="3"/>
        <v>6.8763416883945412E-3</v>
      </c>
      <c r="L21" s="10">
        <v>17288652817.169998</v>
      </c>
      <c r="M21" s="55">
        <f t="shared" si="4"/>
        <v>1.4723781436875616E-2</v>
      </c>
      <c r="N21" s="14">
        <v>1227321184.6063085</v>
      </c>
      <c r="O21" s="108">
        <f t="shared" si="5"/>
        <v>1.131221870940604E-2</v>
      </c>
      <c r="P21" s="14">
        <v>2661907075.2067547</v>
      </c>
      <c r="Q21" s="75">
        <f t="shared" si="6"/>
        <v>1.6154733691322764E-2</v>
      </c>
      <c r="R21" s="36"/>
      <c r="S21" s="60"/>
      <c r="T21" s="10"/>
      <c r="U21" s="11"/>
      <c r="V21" s="11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ht="16.5" customHeight="1">
      <c r="A22" s="68"/>
      <c r="B22" s="31">
        <v>7</v>
      </c>
      <c r="C22" s="1" t="s">
        <v>17</v>
      </c>
      <c r="D22" s="14">
        <v>10756197355.755949</v>
      </c>
      <c r="E22" s="103">
        <f t="shared" si="0"/>
        <v>7.4310326125137088E-3</v>
      </c>
      <c r="F22" s="15">
        <v>4900257810.6622181</v>
      </c>
      <c r="G22" s="55">
        <f t="shared" si="1"/>
        <v>8.7276710966154719E-3</v>
      </c>
      <c r="H22" s="8">
        <v>3529982525.2407999</v>
      </c>
      <c r="I22" s="102">
        <f t="shared" si="2"/>
        <v>8.2512575430446298E-3</v>
      </c>
      <c r="J22" s="106">
        <v>422753594.12</v>
      </c>
      <c r="K22" s="9">
        <f t="shared" si="3"/>
        <v>1.6163760044142297E-3</v>
      </c>
      <c r="L22" s="14">
        <v>7827720856.134799</v>
      </c>
      <c r="M22" s="55">
        <f t="shared" si="4"/>
        <v>6.6664333105318071E-3</v>
      </c>
      <c r="N22" s="14">
        <v>1557576078.0748</v>
      </c>
      <c r="O22" s="108">
        <f t="shared" si="5"/>
        <v>1.435617788783866E-2</v>
      </c>
      <c r="P22" s="14">
        <v>1370900421.5419502</v>
      </c>
      <c r="Q22" s="75">
        <f t="shared" si="6"/>
        <v>8.3197987764513405E-3</v>
      </c>
      <c r="R22" s="36"/>
      <c r="S22" s="60"/>
      <c r="T22" s="10"/>
      <c r="U22" s="11"/>
      <c r="V22" s="11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ht="16.5" customHeight="1">
      <c r="A23" s="68"/>
      <c r="B23" s="31">
        <v>8</v>
      </c>
      <c r="C23" s="1" t="s">
        <v>16</v>
      </c>
      <c r="D23" s="14">
        <v>159850123638.57797</v>
      </c>
      <c r="E23" s="103">
        <f t="shared" si="0"/>
        <v>0.11043414717906493</v>
      </c>
      <c r="F23" s="15">
        <v>44542687796.507179</v>
      </c>
      <c r="G23" s="55">
        <f t="shared" si="1"/>
        <v>7.9333362420498127E-2</v>
      </c>
      <c r="H23" s="8">
        <v>57453935475.349998</v>
      </c>
      <c r="I23" s="102">
        <f t="shared" si="2"/>
        <v>0.13429732727536445</v>
      </c>
      <c r="J23" s="106">
        <v>44960557559.550003</v>
      </c>
      <c r="K23" s="9">
        <f t="shared" si="3"/>
        <v>0.1719043135177058</v>
      </c>
      <c r="L23" s="10">
        <v>132354068455.62001</v>
      </c>
      <c r="M23" s="55">
        <f t="shared" si="4"/>
        <v>0.11271857887541385</v>
      </c>
      <c r="N23" s="14">
        <v>9831769008.0429459</v>
      </c>
      <c r="O23" s="108">
        <f t="shared" si="5"/>
        <v>9.061940974726837E-2</v>
      </c>
      <c r="P23" s="14">
        <v>17664286174.915016</v>
      </c>
      <c r="Q23" s="75">
        <f t="shared" si="6"/>
        <v>0.10720202882397839</v>
      </c>
      <c r="R23" s="112"/>
      <c r="S23" s="60"/>
      <c r="T23" s="10"/>
      <c r="U23" s="11"/>
      <c r="V23" s="11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ht="16.5" customHeight="1">
      <c r="A24" s="68"/>
      <c r="B24" s="31">
        <v>9</v>
      </c>
      <c r="C24" s="1" t="s">
        <v>39</v>
      </c>
      <c r="D24" s="14">
        <v>37726565034.341789</v>
      </c>
      <c r="E24" s="103">
        <f t="shared" si="0"/>
        <v>2.6063796140584138E-2</v>
      </c>
      <c r="F24" s="10">
        <v>20646588455.96278</v>
      </c>
      <c r="G24" s="55">
        <f t="shared" si="1"/>
        <v>3.6772888340433942E-2</v>
      </c>
      <c r="H24" s="8">
        <v>6165006210.7790003</v>
      </c>
      <c r="I24" s="102">
        <f t="shared" si="2"/>
        <v>1.4410568221194566E-2</v>
      </c>
      <c r="J24" s="106">
        <v>4296703140.2000008</v>
      </c>
      <c r="K24" s="9">
        <f t="shared" si="3"/>
        <v>1.6428217170731292E-2</v>
      </c>
      <c r="L24" s="10">
        <v>30284441023.090019</v>
      </c>
      <c r="M24" s="55">
        <f t="shared" si="4"/>
        <v>2.5791569492279121E-2</v>
      </c>
      <c r="N24" s="14">
        <v>363434464.95176983</v>
      </c>
      <c r="O24" s="108">
        <f t="shared" si="5"/>
        <v>3.3497752712458575E-3</v>
      </c>
      <c r="P24" s="8">
        <v>7078689546.3000002</v>
      </c>
      <c r="Q24" s="75">
        <f t="shared" si="6"/>
        <v>4.29595554139112E-2</v>
      </c>
      <c r="R24" s="112"/>
      <c r="S24" s="60"/>
      <c r="T24" s="10"/>
      <c r="U24" s="11"/>
      <c r="V24" s="11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ht="16.5" customHeight="1">
      <c r="A25" s="68"/>
      <c r="B25" s="31">
        <v>10</v>
      </c>
      <c r="C25" s="1" t="s">
        <v>18</v>
      </c>
      <c r="D25" s="14">
        <v>32710622131.163937</v>
      </c>
      <c r="E25" s="103">
        <f t="shared" si="0"/>
        <v>2.2598478978466882E-2</v>
      </c>
      <c r="F25" s="15">
        <v>22429592064.533669</v>
      </c>
      <c r="G25" s="55">
        <f t="shared" si="1"/>
        <v>3.9948531268001103E-2</v>
      </c>
      <c r="H25" s="53">
        <v>1322618796.571538</v>
      </c>
      <c r="I25" s="102">
        <f t="shared" si="2"/>
        <v>3.0915927327541254E-3</v>
      </c>
      <c r="J25" s="106">
        <v>3207001381.4187322</v>
      </c>
      <c r="K25" s="9">
        <f t="shared" si="3"/>
        <v>1.2261800138775661E-2</v>
      </c>
      <c r="L25" s="10">
        <v>22502416562.266235</v>
      </c>
      <c r="M25" s="55">
        <f t="shared" si="4"/>
        <v>1.9164053253200343E-2</v>
      </c>
      <c r="N25" s="14">
        <v>6461913161.7002268</v>
      </c>
      <c r="O25" s="108">
        <f t="shared" si="5"/>
        <v>5.9559450193789734E-2</v>
      </c>
      <c r="P25" s="14">
        <v>3746292407.1973705</v>
      </c>
      <c r="Q25" s="75">
        <f t="shared" si="6"/>
        <v>2.2735713328158651E-2</v>
      </c>
      <c r="R25" s="36"/>
      <c r="S25" s="60"/>
      <c r="T25" s="10"/>
      <c r="U25" s="11"/>
      <c r="V25" s="11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ht="16.5" customHeight="1">
      <c r="A26" s="68"/>
      <c r="B26" s="31">
        <v>11</v>
      </c>
      <c r="C26" s="61" t="s">
        <v>42</v>
      </c>
      <c r="D26" s="10">
        <v>240710431942.45343</v>
      </c>
      <c r="E26" s="103">
        <f t="shared" si="0"/>
        <v>0.16629734568596719</v>
      </c>
      <c r="F26" s="101">
        <v>90978243104.752014</v>
      </c>
      <c r="G26" s="55">
        <f t="shared" si="1"/>
        <v>0.16203804237371247</v>
      </c>
      <c r="H26" s="53">
        <v>80781358002.87999</v>
      </c>
      <c r="I26" s="102">
        <f t="shared" si="2"/>
        <v>0.1888246711683603</v>
      </c>
      <c r="J26" s="107">
        <v>58472019348.349991</v>
      </c>
      <c r="K26" s="9">
        <f t="shared" si="3"/>
        <v>0.22356467294158527</v>
      </c>
      <c r="L26" s="69">
        <v>199541387990.61807</v>
      </c>
      <c r="M26" s="55">
        <f t="shared" si="4"/>
        <v>0.16993827196684852</v>
      </c>
      <c r="N26" s="69">
        <v>11910049673.370605</v>
      </c>
      <c r="O26" s="108">
        <f t="shared" si="5"/>
        <v>0.10977492154042441</v>
      </c>
      <c r="P26" s="63">
        <v>29258994278.464752</v>
      </c>
      <c r="Q26" s="75">
        <f t="shared" si="6"/>
        <v>0.17756865558795712</v>
      </c>
      <c r="R26" s="36"/>
      <c r="S26" s="60"/>
      <c r="T26" s="10"/>
      <c r="U26" s="11"/>
      <c r="V26" s="11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ht="16.5" customHeight="1">
      <c r="A27" s="68"/>
      <c r="B27" s="31">
        <v>12</v>
      </c>
      <c r="C27" s="61" t="s">
        <v>37</v>
      </c>
      <c r="D27" s="10">
        <v>82920707413.872726</v>
      </c>
      <c r="E27" s="103">
        <f t="shared" si="0"/>
        <v>5.7286647005919476E-2</v>
      </c>
      <c r="F27" s="101">
        <v>49642990311.684921</v>
      </c>
      <c r="G27" s="55">
        <f t="shared" si="1"/>
        <v>8.8417325870106173E-2</v>
      </c>
      <c r="H27" s="53">
        <v>19819815260.602245</v>
      </c>
      <c r="I27" s="102">
        <f t="shared" si="2"/>
        <v>4.6328388030657308E-2</v>
      </c>
      <c r="J27" s="107">
        <v>1384341019.9292004</v>
      </c>
      <c r="K27" s="9">
        <f t="shared" si="3"/>
        <v>5.2929546612079797E-3</v>
      </c>
      <c r="L27" s="69">
        <v>68114937732.386024</v>
      </c>
      <c r="M27" s="55">
        <f t="shared" si="4"/>
        <v>5.8009693777991624E-2</v>
      </c>
      <c r="N27" s="69">
        <v>6528404654.888587</v>
      </c>
      <c r="O27" s="108">
        <f t="shared" si="5"/>
        <v>6.017230225134057E-2</v>
      </c>
      <c r="P27" s="63">
        <v>8277365026.598115</v>
      </c>
      <c r="Q27" s="75">
        <f t="shared" si="6"/>
        <v>5.0234145630412425E-2</v>
      </c>
      <c r="R27" s="36"/>
      <c r="S27" s="36"/>
      <c r="T27" s="10"/>
      <c r="U27" s="11"/>
      <c r="V27" s="11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ht="16.5" customHeight="1">
      <c r="A28" s="68"/>
      <c r="B28" s="31">
        <v>13</v>
      </c>
      <c r="C28" s="61" t="s">
        <v>19</v>
      </c>
      <c r="D28" s="10">
        <v>76242117297.009995</v>
      </c>
      <c r="E28" s="103">
        <f t="shared" si="0"/>
        <v>5.2672672445712942E-2</v>
      </c>
      <c r="F28" s="101">
        <v>22527808918.919998</v>
      </c>
      <c r="G28" s="55">
        <f t="shared" si="1"/>
        <v>4.0123461737855755E-2</v>
      </c>
      <c r="H28" s="53">
        <v>16572208316.379999</v>
      </c>
      <c r="I28" s="102">
        <f t="shared" si="2"/>
        <v>3.8737177279966707E-2</v>
      </c>
      <c r="J28" s="107">
        <v>18589053450.649998</v>
      </c>
      <c r="K28" s="9">
        <f t="shared" si="3"/>
        <v>7.1074262549912892E-2</v>
      </c>
      <c r="L28" s="10">
        <v>58984016666.039993</v>
      </c>
      <c r="M28" s="55">
        <f t="shared" si="4"/>
        <v>5.0233397526341338E-2</v>
      </c>
      <c r="N28" s="10">
        <v>3323985536.6300011</v>
      </c>
      <c r="O28" s="108">
        <f t="shared" si="5"/>
        <v>3.0637172933116581E-2</v>
      </c>
      <c r="P28" s="10">
        <v>13934115094.34</v>
      </c>
      <c r="Q28" s="75">
        <f t="shared" si="6"/>
        <v>8.4564153523585886E-2</v>
      </c>
      <c r="R28" s="36"/>
      <c r="S28" s="60"/>
      <c r="T28" s="10"/>
      <c r="U28" s="11"/>
      <c r="V28" s="11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ht="16.5" customHeight="1">
      <c r="A29" s="68"/>
      <c r="B29" s="31">
        <v>14</v>
      </c>
      <c r="C29" s="61" t="s">
        <v>20</v>
      </c>
      <c r="D29" s="10">
        <v>47562157719.18647</v>
      </c>
      <c r="E29" s="103">
        <f t="shared" si="0"/>
        <v>3.2858819287437266E-2</v>
      </c>
      <c r="F29" s="101">
        <v>19692914789.441849</v>
      </c>
      <c r="G29" s="55">
        <f t="shared" si="1"/>
        <v>3.507433483233327E-2</v>
      </c>
      <c r="H29" s="63">
        <v>17438074828.580433</v>
      </c>
      <c r="I29" s="102">
        <f t="shared" si="2"/>
        <v>4.0761121460703466E-2</v>
      </c>
      <c r="J29" s="107">
        <v>407318941.43000001</v>
      </c>
      <c r="K29" s="9">
        <f t="shared" si="3"/>
        <v>1.5573624263120365E-3</v>
      </c>
      <c r="L29" s="69">
        <v>40345738292.115288</v>
      </c>
      <c r="M29" s="55">
        <f t="shared" si="4"/>
        <v>3.4360215269782265E-2</v>
      </c>
      <c r="N29" s="69">
        <v>3193782638.821445</v>
      </c>
      <c r="O29" s="108">
        <f t="shared" si="5"/>
        <v>2.9437092892877326E-2</v>
      </c>
      <c r="P29" s="10">
        <v>4022636788.258307</v>
      </c>
      <c r="Q29" s="75">
        <f t="shared" si="6"/>
        <v>2.441280789119335E-2</v>
      </c>
      <c r="R29" s="36"/>
      <c r="S29" s="60"/>
      <c r="T29" s="10"/>
      <c r="U29" s="11"/>
      <c r="V29" s="11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ht="16.5" customHeight="1">
      <c r="A30" s="68"/>
      <c r="B30" s="31">
        <v>15</v>
      </c>
      <c r="C30" s="62" t="s">
        <v>21</v>
      </c>
      <c r="D30" s="10">
        <v>8584164857.8727093</v>
      </c>
      <c r="E30" s="103">
        <f>D30/D32</f>
        <v>5.9304610077566848E-3</v>
      </c>
      <c r="F30" s="101">
        <v>4264609647.5697093</v>
      </c>
      <c r="G30" s="55">
        <f>F30/F32</f>
        <v>7.5955412546777294E-3</v>
      </c>
      <c r="H30" s="109">
        <v>0</v>
      </c>
      <c r="I30" s="110">
        <v>0</v>
      </c>
      <c r="J30" s="107">
        <v>1980004100.99</v>
      </c>
      <c r="K30" s="9">
        <f>J30/J32</f>
        <v>7.5704409424217746E-3</v>
      </c>
      <c r="L30" s="69">
        <v>6243929000</v>
      </c>
      <c r="M30" s="55">
        <f>L30/L32</f>
        <v>5.3176061128410211E-3</v>
      </c>
      <c r="N30" s="60">
        <v>917738000.00000024</v>
      </c>
      <c r="O30" s="108">
        <f>N30/N32</f>
        <v>8.4587906606232305E-3</v>
      </c>
      <c r="P30" s="10">
        <v>1422497857.872709</v>
      </c>
      <c r="Q30" s="75">
        <f>P30/P32</f>
        <v>8.6329362450136664E-3</v>
      </c>
      <c r="R30" s="36"/>
      <c r="S30" s="36"/>
      <c r="T30" s="10"/>
      <c r="U30" s="11"/>
      <c r="V30" s="11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ht="16.5" customHeight="1">
      <c r="A31" s="68"/>
      <c r="B31" s="31">
        <v>16</v>
      </c>
      <c r="C31" s="22" t="s">
        <v>36</v>
      </c>
      <c r="D31" s="99">
        <v>22911308901.704994</v>
      </c>
      <c r="E31" s="103">
        <f t="shared" si="0"/>
        <v>1.5828519876760844E-2</v>
      </c>
      <c r="F31" s="99">
        <v>5764703357.0519934</v>
      </c>
      <c r="G31" s="55">
        <f t="shared" si="1"/>
        <v>1.0267303642766026E-2</v>
      </c>
      <c r="H31" s="100">
        <v>800934769.69423318</v>
      </c>
      <c r="I31" s="102">
        <f t="shared" si="2"/>
        <v>1.8721676418144413E-3</v>
      </c>
      <c r="J31" s="111">
        <v>10802194163.314884</v>
      </c>
      <c r="K31" s="9">
        <f t="shared" si="3"/>
        <v>4.1301617971932443E-2</v>
      </c>
      <c r="L31" s="99">
        <v>19137678339.547676</v>
      </c>
      <c r="M31" s="55">
        <f t="shared" si="4"/>
        <v>1.6298493356340843E-2</v>
      </c>
      <c r="N31" s="99">
        <v>1152646125.1847994</v>
      </c>
      <c r="O31" s="108">
        <f t="shared" si="5"/>
        <v>1.0623938726212421E-2</v>
      </c>
      <c r="P31" s="10">
        <v>2620984436.5828772</v>
      </c>
      <c r="Q31" s="75">
        <f t="shared" si="6"/>
        <v>1.5906380044768957E-2</v>
      </c>
      <c r="R31" s="36"/>
      <c r="S31" s="60"/>
      <c r="T31" s="10"/>
      <c r="U31" s="11"/>
      <c r="V31" s="11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4" customFormat="1" ht="18.75" customHeight="1" thickBot="1">
      <c r="A32" s="80"/>
      <c r="B32" s="2" t="s">
        <v>22</v>
      </c>
      <c r="C32" s="32"/>
      <c r="D32" s="3">
        <f>SUM(D16:D31)</f>
        <v>1447470078067.3105</v>
      </c>
      <c r="E32" s="52">
        <f>SUM(E16:E31)</f>
        <v>0.99999999999999989</v>
      </c>
      <c r="F32" s="3">
        <f>SUM(F16:F31)</f>
        <v>561462245359.18896</v>
      </c>
      <c r="G32" s="52">
        <f>SUM(G16:G31)</f>
        <v>0.99999999999999978</v>
      </c>
      <c r="H32" s="3">
        <f>SUM(H16:H31)</f>
        <v>427811458656.55194</v>
      </c>
      <c r="I32" s="52">
        <f t="shared" ref="I32" si="7">SUM(I16:I31)</f>
        <v>1.0000000000000002</v>
      </c>
      <c r="J32" s="3">
        <f t="shared" ref="J32:Q32" si="8">SUM(J16:J31)</f>
        <v>261544091823.61301</v>
      </c>
      <c r="K32" s="52">
        <f t="shared" si="8"/>
        <v>0.99999999999999989</v>
      </c>
      <c r="L32" s="3">
        <f>SUM(L16:L31)</f>
        <v>1174199229409.2793</v>
      </c>
      <c r="M32" s="52">
        <f>SUM(M16:M31)</f>
        <v>1.0000000000000002</v>
      </c>
      <c r="N32" s="3">
        <f>SUM(N16:N31)</f>
        <v>108495178190.44627</v>
      </c>
      <c r="O32" s="52">
        <f>SUM(O16:O31)</f>
        <v>1.0000000000000002</v>
      </c>
      <c r="P32" s="3">
        <f>SUM(P16:P31)</f>
        <v>164775670467.19885</v>
      </c>
      <c r="Q32" s="76">
        <f t="shared" si="8"/>
        <v>1</v>
      </c>
      <c r="R32" s="36"/>
      <c r="S32" s="60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1:56" ht="18.75" customHeight="1" thickTop="1">
      <c r="A33" s="84"/>
      <c r="B33" s="33"/>
      <c r="C33" s="33"/>
      <c r="D33" s="13"/>
      <c r="E33" s="13"/>
      <c r="F33" s="34"/>
      <c r="G33" s="13"/>
      <c r="H33" s="13"/>
      <c r="I33" s="13"/>
      <c r="J33" s="13"/>
      <c r="K33" s="13"/>
      <c r="L33" s="35"/>
      <c r="M33" s="13"/>
      <c r="N33" s="13"/>
      <c r="O33" s="13"/>
      <c r="P33" s="13"/>
      <c r="Q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ht="15" thickBot="1">
      <c r="A34" s="84"/>
      <c r="B34" s="8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1:56" ht="24" customHeight="1" thickTop="1">
      <c r="A35" s="80"/>
      <c r="B35" s="25"/>
      <c r="C35" s="25"/>
      <c r="D35" s="131" t="s">
        <v>23</v>
      </c>
      <c r="E35" s="132"/>
      <c r="F35" s="132"/>
      <c r="G35" s="132"/>
      <c r="H35" s="132"/>
      <c r="I35" s="133"/>
      <c r="J35" s="131" t="s">
        <v>24</v>
      </c>
      <c r="K35" s="134"/>
      <c r="L35" s="11"/>
      <c r="M35" s="11"/>
      <c r="N35" s="11"/>
      <c r="S35" s="17"/>
    </row>
    <row r="36" spans="1:56" ht="43.5" customHeight="1" thickBot="1">
      <c r="A36" s="80"/>
      <c r="B36" s="26" t="s">
        <v>3</v>
      </c>
      <c r="C36" s="26" t="s">
        <v>25</v>
      </c>
      <c r="D36" s="128" t="s">
        <v>26</v>
      </c>
      <c r="E36" s="129"/>
      <c r="F36" s="129"/>
      <c r="G36" s="130"/>
      <c r="H36" s="49" t="s">
        <v>48</v>
      </c>
      <c r="I36" s="48" t="s">
        <v>46</v>
      </c>
      <c r="J36" s="124" t="s">
        <v>27</v>
      </c>
      <c r="K36" s="116" t="s">
        <v>47</v>
      </c>
      <c r="L36" s="90"/>
      <c r="M36" s="91"/>
      <c r="N36" s="11"/>
    </row>
    <row r="37" spans="1:56" ht="15.75" thickTop="1" thickBot="1">
      <c r="A37" s="80"/>
      <c r="B37" s="27"/>
      <c r="C37" s="27"/>
      <c r="D37" s="20" t="s">
        <v>28</v>
      </c>
      <c r="E37" s="29" t="s">
        <v>12</v>
      </c>
      <c r="F37" s="30" t="s">
        <v>29</v>
      </c>
      <c r="G37" s="29" t="s">
        <v>12</v>
      </c>
      <c r="H37" s="20" t="s">
        <v>30</v>
      </c>
      <c r="I37" s="21" t="s">
        <v>30</v>
      </c>
      <c r="J37" s="125"/>
      <c r="K37" s="117"/>
      <c r="L37" s="92"/>
      <c r="M37" s="92"/>
      <c r="N37" s="11"/>
    </row>
    <row r="38" spans="1:56" ht="15.75" thickTop="1">
      <c r="A38" s="80"/>
      <c r="B38" s="31">
        <v>1</v>
      </c>
      <c r="C38" s="1" t="s">
        <v>38</v>
      </c>
      <c r="D38" s="10">
        <v>-181543840.31086594</v>
      </c>
      <c r="E38" s="19">
        <f>D38/D54</f>
        <v>-5.6060655700336748E-2</v>
      </c>
      <c r="F38" s="10">
        <v>-181543840.31086594</v>
      </c>
      <c r="G38" s="19">
        <f>F38/F54</f>
        <v>-5.6060655700336748E-2</v>
      </c>
      <c r="H38" s="23">
        <f>(D38*365/91)/D16</f>
        <v>-9.5308974344562782E-3</v>
      </c>
      <c r="I38" s="50">
        <f t="shared" ref="I38:I53" si="9">(D38/((P16-D38+H130)/2))*12/3</f>
        <v>-7.650259861270628E-2</v>
      </c>
      <c r="J38" s="70">
        <v>419</v>
      </c>
      <c r="K38" s="95">
        <v>34</v>
      </c>
      <c r="L38" s="93"/>
      <c r="M38" s="93"/>
      <c r="O38" s="86"/>
      <c r="P38" s="86"/>
    </row>
    <row r="39" spans="1:56" ht="15">
      <c r="A39" s="80"/>
      <c r="B39" s="31">
        <v>2</v>
      </c>
      <c r="C39" s="1" t="s">
        <v>43</v>
      </c>
      <c r="D39" s="15">
        <v>172485835.41138875</v>
      </c>
      <c r="E39" s="19">
        <f>D39/D54</f>
        <v>5.326354788807483E-2</v>
      </c>
      <c r="F39" s="10">
        <v>172485835.41138875</v>
      </c>
      <c r="G39" s="19">
        <f>F39/F54</f>
        <v>5.326354788807483E-2</v>
      </c>
      <c r="H39" s="23">
        <f t="shared" ref="H39:H53" si="10">(D39*365/91)/D17</f>
        <v>1.6600853057568636E-2</v>
      </c>
      <c r="I39" s="50">
        <f t="shared" si="9"/>
        <v>0.17886916332763267</v>
      </c>
      <c r="J39" s="71">
        <v>248</v>
      </c>
      <c r="K39" s="96">
        <v>19</v>
      </c>
      <c r="L39" s="93"/>
      <c r="M39" s="93"/>
      <c r="O39" s="86"/>
      <c r="P39" s="86"/>
      <c r="T39" s="88"/>
    </row>
    <row r="40" spans="1:56" ht="15">
      <c r="A40" s="80"/>
      <c r="B40" s="31">
        <v>3</v>
      </c>
      <c r="C40" s="1" t="s">
        <v>13</v>
      </c>
      <c r="D40" s="15">
        <v>1585559561.8323519</v>
      </c>
      <c r="E40" s="19">
        <f>D40/D54</f>
        <v>0.48962007488689274</v>
      </c>
      <c r="F40" s="10">
        <v>1585559561.8323519</v>
      </c>
      <c r="G40" s="19">
        <f>F40/F54</f>
        <v>0.48962007488689274</v>
      </c>
      <c r="H40" s="23">
        <f t="shared" si="10"/>
        <v>1.5699510896731567E-2</v>
      </c>
      <c r="I40" s="50">
        <f t="shared" si="9"/>
        <v>0.14795373361531719</v>
      </c>
      <c r="J40" s="71">
        <v>1297</v>
      </c>
      <c r="K40" s="96">
        <v>93</v>
      </c>
      <c r="L40" s="93"/>
      <c r="M40" s="93"/>
      <c r="O40" s="86"/>
      <c r="P40" s="86"/>
      <c r="T40" s="88"/>
    </row>
    <row r="41" spans="1:56" ht="15">
      <c r="A41" s="80"/>
      <c r="B41" s="31">
        <v>4</v>
      </c>
      <c r="C41" s="1" t="s">
        <v>14</v>
      </c>
      <c r="D41" s="15">
        <v>24495368.195733707</v>
      </c>
      <c r="E41" s="19">
        <f>D41/D54</f>
        <v>7.5641586094166956E-3</v>
      </c>
      <c r="F41" s="10">
        <v>24495368.195733707</v>
      </c>
      <c r="G41" s="19">
        <f>F41/F54</f>
        <v>7.5641586094166956E-3</v>
      </c>
      <c r="H41" s="23">
        <f t="shared" si="10"/>
        <v>5.4048570954647751E-4</v>
      </c>
      <c r="I41" s="50">
        <f t="shared" si="9"/>
        <v>6.5289396875502946E-3</v>
      </c>
      <c r="J41" s="71">
        <v>869</v>
      </c>
      <c r="K41" s="96">
        <v>58</v>
      </c>
      <c r="L41" s="93"/>
      <c r="M41" s="93"/>
      <c r="O41" s="86"/>
      <c r="P41" s="86"/>
      <c r="T41" s="88"/>
    </row>
    <row r="42" spans="1:56" ht="15">
      <c r="A42" s="80"/>
      <c r="B42" s="31">
        <v>5</v>
      </c>
      <c r="C42" s="1" t="s">
        <v>15</v>
      </c>
      <c r="D42" s="15">
        <v>-69354481.170399994</v>
      </c>
      <c r="E42" s="19">
        <f>D42/D54</f>
        <v>-2.141663238759068E-2</v>
      </c>
      <c r="F42" s="10">
        <v>-69354481.170399994</v>
      </c>
      <c r="G42" s="19">
        <f>F42/F54</f>
        <v>-2.141663238759068E-2</v>
      </c>
      <c r="H42" s="23">
        <f t="shared" si="10"/>
        <v>-0.20259239860565637</v>
      </c>
      <c r="I42" s="50">
        <f t="shared" si="9"/>
        <v>-0.33403207230280718</v>
      </c>
      <c r="J42" s="71">
        <v>24</v>
      </c>
      <c r="K42" s="96">
        <v>1</v>
      </c>
      <c r="L42" s="93"/>
      <c r="M42" s="93"/>
      <c r="O42" s="86"/>
      <c r="P42" s="86"/>
      <c r="T42" s="88"/>
    </row>
    <row r="43" spans="1:56" ht="15">
      <c r="A43" s="80"/>
      <c r="B43" s="31">
        <v>6</v>
      </c>
      <c r="C43" s="1" t="s">
        <v>41</v>
      </c>
      <c r="D43" s="15">
        <v>36346533.343814798</v>
      </c>
      <c r="E43" s="19">
        <f>D43/D54</f>
        <v>1.1223793041941361E-2</v>
      </c>
      <c r="F43" s="10">
        <v>36346533.343814798</v>
      </c>
      <c r="G43" s="19">
        <f>F43/F54</f>
        <v>1.1223793041941361E-2</v>
      </c>
      <c r="H43" s="23">
        <f t="shared" si="10"/>
        <v>6.8838589328009828E-3</v>
      </c>
      <c r="I43" s="50">
        <f t="shared" si="9"/>
        <v>5.5054097956067576E-2</v>
      </c>
      <c r="J43" s="71">
        <v>146</v>
      </c>
      <c r="K43" s="96">
        <v>10</v>
      </c>
      <c r="L43" s="93"/>
      <c r="M43" s="93"/>
      <c r="O43" s="86"/>
      <c r="P43" s="86"/>
      <c r="T43" s="88"/>
    </row>
    <row r="44" spans="1:56" ht="15">
      <c r="A44" s="80"/>
      <c r="B44" s="31">
        <v>7</v>
      </c>
      <c r="C44" s="1" t="s">
        <v>17</v>
      </c>
      <c r="D44" s="15">
        <v>-28902517.329444386</v>
      </c>
      <c r="E44" s="19">
        <f>D44/D54</f>
        <v>-8.9250842667230861E-3</v>
      </c>
      <c r="F44" s="10">
        <v>-28902517.329444386</v>
      </c>
      <c r="G44" s="19">
        <f>F44/F54</f>
        <v>-8.9250842667230861E-3</v>
      </c>
      <c r="H44" s="23">
        <f t="shared" si="10"/>
        <v>-1.0777756819075533E-2</v>
      </c>
      <c r="I44" s="50">
        <f t="shared" si="9"/>
        <v>-8.2590246141634363E-2</v>
      </c>
      <c r="J44" s="71">
        <v>99</v>
      </c>
      <c r="K44" s="96">
        <v>5</v>
      </c>
      <c r="L44" s="93"/>
      <c r="M44" s="93"/>
      <c r="O44" s="86"/>
      <c r="P44" s="86"/>
      <c r="T44" s="88"/>
    </row>
    <row r="45" spans="1:56" ht="15">
      <c r="A45" s="80"/>
      <c r="B45" s="31">
        <v>8</v>
      </c>
      <c r="C45" s="1" t="s">
        <v>16</v>
      </c>
      <c r="D45" s="15">
        <v>534009935.91201574</v>
      </c>
      <c r="E45" s="19">
        <f>D45/D54</f>
        <v>0.16490202645520763</v>
      </c>
      <c r="F45" s="10">
        <v>534009935.91201574</v>
      </c>
      <c r="G45" s="19">
        <f>F45/F54</f>
        <v>0.16490202645520763</v>
      </c>
      <c r="H45" s="23">
        <f t="shared" si="10"/>
        <v>1.3399476559335714E-2</v>
      </c>
      <c r="I45" s="50">
        <f t="shared" si="9"/>
        <v>0.11596395788854093</v>
      </c>
      <c r="J45" s="71">
        <v>582</v>
      </c>
      <c r="K45" s="96">
        <v>32</v>
      </c>
      <c r="L45" s="93"/>
      <c r="M45" s="93"/>
      <c r="O45" s="86"/>
      <c r="P45" s="86"/>
      <c r="T45" s="88"/>
    </row>
    <row r="46" spans="1:56" ht="15">
      <c r="A46" s="80"/>
      <c r="B46" s="31">
        <v>9</v>
      </c>
      <c r="C46" s="1" t="s">
        <v>39</v>
      </c>
      <c r="D46" s="15">
        <v>-383341000</v>
      </c>
      <c r="E46" s="19">
        <f>D46/D54</f>
        <v>-0.11837552725569686</v>
      </c>
      <c r="F46" s="10">
        <v>-383341000</v>
      </c>
      <c r="G46" s="19">
        <f>F46/F54</f>
        <v>-0.11837552725569686</v>
      </c>
      <c r="H46" s="23">
        <f t="shared" si="10"/>
        <v>-4.0755805281024425E-2</v>
      </c>
      <c r="I46" s="50">
        <f t="shared" si="9"/>
        <v>-0.20077810652853997</v>
      </c>
      <c r="J46" s="71">
        <v>300</v>
      </c>
      <c r="K46" s="96">
        <v>26</v>
      </c>
      <c r="L46" s="93"/>
      <c r="M46" s="93"/>
      <c r="O46" s="86"/>
      <c r="P46" s="86"/>
      <c r="T46" s="88"/>
    </row>
    <row r="47" spans="1:56" ht="15">
      <c r="A47" s="80"/>
      <c r="B47" s="31">
        <v>10</v>
      </c>
      <c r="C47" s="1" t="s">
        <v>18</v>
      </c>
      <c r="D47" s="15">
        <v>4509988.7921112292</v>
      </c>
      <c r="E47" s="19">
        <f>D47/D54</f>
        <v>1.3926824972634031E-3</v>
      </c>
      <c r="F47" s="10">
        <v>4509988.7921112292</v>
      </c>
      <c r="G47" s="19">
        <f>F47/F54</f>
        <v>1.3926824972634031E-3</v>
      </c>
      <c r="H47" s="23">
        <f t="shared" si="10"/>
        <v>5.5301655261419099E-4</v>
      </c>
      <c r="I47" s="50">
        <f t="shared" si="9"/>
        <v>4.4926383629209921E-3</v>
      </c>
      <c r="J47" s="71">
        <v>179</v>
      </c>
      <c r="K47" s="96">
        <v>7</v>
      </c>
      <c r="L47" s="93"/>
      <c r="M47" s="93"/>
      <c r="O47" s="86"/>
      <c r="P47" s="86"/>
      <c r="T47" s="88"/>
    </row>
    <row r="48" spans="1:56" ht="15">
      <c r="A48" s="80"/>
      <c r="B48" s="31">
        <v>11</v>
      </c>
      <c r="C48" s="1" t="s">
        <v>42</v>
      </c>
      <c r="D48" s="15">
        <v>1656246883.8154511</v>
      </c>
      <c r="E48" s="19">
        <f>D48/D54</f>
        <v>0.51144828791404762</v>
      </c>
      <c r="F48" s="10">
        <v>1656246883.8154511</v>
      </c>
      <c r="G48" s="19">
        <f>F48/F54</f>
        <v>0.51144828791404762</v>
      </c>
      <c r="H48" s="23">
        <f t="shared" si="10"/>
        <v>2.7598255700262933E-2</v>
      </c>
      <c r="I48" s="50">
        <f t="shared" si="9"/>
        <v>0.231638616236298</v>
      </c>
      <c r="J48" s="71">
        <v>1275</v>
      </c>
      <c r="K48" s="96">
        <v>76</v>
      </c>
      <c r="L48" s="93"/>
      <c r="M48" s="93"/>
      <c r="O48" s="86"/>
      <c r="P48" s="86"/>
      <c r="T48" s="88"/>
    </row>
    <row r="49" spans="1:20" ht="15">
      <c r="A49" s="80"/>
      <c r="B49" s="31">
        <v>12</v>
      </c>
      <c r="C49" s="1" t="s">
        <v>37</v>
      </c>
      <c r="D49" s="15">
        <v>153630661.27431539</v>
      </c>
      <c r="E49" s="19">
        <f>D49/D54</f>
        <v>4.7441078650570782E-2</v>
      </c>
      <c r="F49" s="15">
        <v>153630661.27431539</v>
      </c>
      <c r="G49" s="19">
        <f>F49/F54</f>
        <v>4.7441078650570782E-2</v>
      </c>
      <c r="H49" s="23">
        <f t="shared" si="10"/>
        <v>7.4313270272361575E-3</v>
      </c>
      <c r="I49" s="50">
        <f t="shared" si="9"/>
        <v>7.1874596600928375E-2</v>
      </c>
      <c r="J49" s="71">
        <v>419</v>
      </c>
      <c r="K49" s="96">
        <v>35</v>
      </c>
      <c r="L49" s="93"/>
      <c r="M49" s="93"/>
      <c r="O49" s="86"/>
      <c r="P49" s="86"/>
      <c r="T49" s="88"/>
    </row>
    <row r="50" spans="1:20" ht="15">
      <c r="A50" s="80"/>
      <c r="B50" s="31">
        <v>13</v>
      </c>
      <c r="C50" s="1" t="s">
        <v>19</v>
      </c>
      <c r="D50" s="15">
        <v>-258827090.90000001</v>
      </c>
      <c r="E50" s="19">
        <f>D50/D54</f>
        <v>-7.9925688494957958E-2</v>
      </c>
      <c r="F50" s="10">
        <v>-258827090.90000001</v>
      </c>
      <c r="G50" s="19">
        <f>F50/F54</f>
        <v>-7.9925688494957958E-2</v>
      </c>
      <c r="H50" s="23">
        <f t="shared" si="10"/>
        <v>-1.3616523965381367E-2</v>
      </c>
      <c r="I50" s="50">
        <f t="shared" si="9"/>
        <v>-7.2207150578124532E-2</v>
      </c>
      <c r="J50" s="71">
        <v>442</v>
      </c>
      <c r="K50" s="96">
        <v>39</v>
      </c>
      <c r="L50" s="93"/>
      <c r="M50" s="93"/>
      <c r="O50" s="86"/>
      <c r="P50" s="86"/>
      <c r="T50" s="88"/>
    </row>
    <row r="51" spans="1:20" ht="15">
      <c r="A51" s="81"/>
      <c r="B51" s="31">
        <v>14</v>
      </c>
      <c r="C51" s="1" t="s">
        <v>20</v>
      </c>
      <c r="D51" s="15">
        <v>102637189.54636839</v>
      </c>
      <c r="E51" s="19">
        <f>D51/D54</f>
        <v>3.169431766650125E-2</v>
      </c>
      <c r="F51" s="10">
        <v>102637189.54636839</v>
      </c>
      <c r="G51" s="19">
        <f>F51/F54</f>
        <v>3.169431766650125E-2</v>
      </c>
      <c r="H51" s="23">
        <f t="shared" si="10"/>
        <v>8.6555501081316648E-3</v>
      </c>
      <c r="I51" s="50">
        <f t="shared" si="9"/>
        <v>0.10532832948768485</v>
      </c>
      <c r="J51" s="72">
        <v>385</v>
      </c>
      <c r="K51" s="97">
        <v>30</v>
      </c>
      <c r="L51" s="93"/>
      <c r="M51" s="93"/>
      <c r="O51" s="86"/>
      <c r="P51" s="86"/>
      <c r="T51" s="88"/>
    </row>
    <row r="52" spans="1:20" ht="15">
      <c r="A52" s="82"/>
      <c r="B52" s="13">
        <v>15</v>
      </c>
      <c r="C52" s="16" t="s">
        <v>21</v>
      </c>
      <c r="D52" s="15">
        <v>36888857.872708991</v>
      </c>
      <c r="E52" s="19">
        <v>0</v>
      </c>
      <c r="F52" s="10">
        <v>36888857.872708991</v>
      </c>
      <c r="G52" s="19">
        <f>F52/F54</f>
        <v>1.1391262610945323E-2</v>
      </c>
      <c r="H52" s="23">
        <f t="shared" si="10"/>
        <v>1.723648205796903E-2</v>
      </c>
      <c r="I52" s="50">
        <f t="shared" si="9"/>
        <v>0.10688445947102963</v>
      </c>
      <c r="J52" s="72">
        <v>78</v>
      </c>
      <c r="K52" s="97">
        <v>6</v>
      </c>
      <c r="L52" s="93"/>
      <c r="M52" s="93"/>
      <c r="T52" s="88"/>
    </row>
    <row r="53" spans="1:20" ht="15">
      <c r="A53" s="82"/>
      <c r="B53" s="13">
        <v>16</v>
      </c>
      <c r="C53" s="22" t="s">
        <v>36</v>
      </c>
      <c r="D53" s="99">
        <v>-146495169.80618027</v>
      </c>
      <c r="E53" s="19">
        <f>D53/D54</f>
        <v>-4.5237642115556205E-2</v>
      </c>
      <c r="F53" s="99">
        <v>-146495169.80618027</v>
      </c>
      <c r="G53" s="19">
        <f>F53/F54</f>
        <v>-4.5237642115556205E-2</v>
      </c>
      <c r="H53" s="23">
        <f t="shared" si="10"/>
        <v>-2.5646309373962981E-2</v>
      </c>
      <c r="I53" s="50">
        <f t="shared" si="9"/>
        <v>-0.20038623510736486</v>
      </c>
      <c r="J53" s="71"/>
      <c r="K53" s="96"/>
      <c r="L53" s="93"/>
      <c r="M53" s="93"/>
      <c r="T53" s="88"/>
    </row>
    <row r="54" spans="1:20" ht="15" thickBot="1">
      <c r="A54" s="83"/>
      <c r="B54" s="2" t="s">
        <v>22</v>
      </c>
      <c r="C54" s="18"/>
      <c r="D54" s="3">
        <f>SUM(D38:D53)</f>
        <v>3238346716.4793692</v>
      </c>
      <c r="E54" s="52">
        <v>1</v>
      </c>
      <c r="F54" s="3">
        <f>SUM(F38:F53)</f>
        <v>3238346716.4793692</v>
      </c>
      <c r="G54" s="52">
        <v>0.99999999999999978</v>
      </c>
      <c r="H54" s="54"/>
      <c r="I54" s="54"/>
      <c r="J54" s="73">
        <f>SUM(J38:J53)</f>
        <v>6762</v>
      </c>
      <c r="K54" s="98">
        <f>SUM(K38:K53)</f>
        <v>471</v>
      </c>
      <c r="L54" s="94"/>
      <c r="M54" s="94"/>
      <c r="T54" s="88"/>
    </row>
    <row r="55" spans="1:20" ht="15" thickTop="1">
      <c r="A55" s="17"/>
      <c r="D55" s="13"/>
      <c r="F55" s="13"/>
      <c r="G55" s="13"/>
      <c r="H55" s="13"/>
      <c r="I55" s="13"/>
      <c r="J55" s="13"/>
      <c r="K55" s="35"/>
      <c r="M55" s="11"/>
      <c r="T55" s="89"/>
    </row>
    <row r="56" spans="1:20">
      <c r="A56" s="46" t="s">
        <v>34</v>
      </c>
      <c r="B56" s="47" t="s">
        <v>35</v>
      </c>
      <c r="D56" s="13"/>
      <c r="E56" s="13"/>
      <c r="F56" s="13"/>
      <c r="G56" s="13"/>
      <c r="H56" s="13"/>
      <c r="I56" s="13"/>
      <c r="J56" s="13"/>
      <c r="K56" s="13"/>
    </row>
    <row r="57" spans="1:20">
      <c r="A57" s="36"/>
      <c r="B57" s="4"/>
      <c r="D57" s="13"/>
      <c r="E57" s="13"/>
      <c r="F57" s="13"/>
      <c r="G57" s="13"/>
      <c r="H57" s="23"/>
      <c r="I57" s="13"/>
      <c r="J57" s="13"/>
      <c r="K57" s="13"/>
    </row>
    <row r="58" spans="1:20">
      <c r="B58" s="37" t="s">
        <v>31</v>
      </c>
      <c r="D58" s="13"/>
      <c r="E58" s="13"/>
      <c r="F58" s="38"/>
      <c r="G58" s="13"/>
      <c r="H58" s="13"/>
      <c r="I58" s="13"/>
      <c r="J58" s="13"/>
      <c r="K58" s="13"/>
    </row>
    <row r="59" spans="1:20">
      <c r="A59" s="4"/>
      <c r="B59" s="39" t="s">
        <v>32</v>
      </c>
      <c r="D59" s="13"/>
      <c r="E59" s="40"/>
      <c r="F59" s="10"/>
      <c r="G59" s="13"/>
      <c r="H59" s="13"/>
      <c r="I59" s="13"/>
      <c r="J59" s="13"/>
      <c r="K59" s="40"/>
    </row>
    <row r="60" spans="1:20">
      <c r="A60" s="4"/>
      <c r="B60" s="39" t="s">
        <v>33</v>
      </c>
      <c r="D60" s="13"/>
      <c r="E60" s="13"/>
      <c r="F60" s="40"/>
      <c r="G60" s="13"/>
      <c r="H60" s="13"/>
      <c r="I60" s="13"/>
      <c r="J60" s="13"/>
      <c r="K60" s="13"/>
    </row>
    <row r="61" spans="1:20">
      <c r="B61" s="4"/>
      <c r="D61" s="12"/>
      <c r="E61" s="13"/>
      <c r="F61" s="41"/>
      <c r="H61" s="13"/>
      <c r="I61" s="13"/>
      <c r="J61" s="13"/>
      <c r="K61" s="13"/>
    </row>
    <row r="62" spans="1:20">
      <c r="D62" s="7"/>
      <c r="E62" s="13"/>
      <c r="F62" s="13"/>
      <c r="G62" s="13"/>
      <c r="H62" s="13"/>
      <c r="I62" s="13"/>
      <c r="J62" s="13"/>
      <c r="K62" s="13"/>
      <c r="M62" s="17"/>
    </row>
    <row r="63" spans="1:20">
      <c r="D63" s="23"/>
      <c r="E63" s="23"/>
      <c r="F63" s="23"/>
      <c r="G63" s="13"/>
      <c r="H63" s="13"/>
      <c r="I63" s="13"/>
      <c r="J63" s="13"/>
      <c r="K63" s="13"/>
      <c r="M63" s="67"/>
    </row>
    <row r="64" spans="1:20">
      <c r="D64" s="23"/>
      <c r="E64" s="23"/>
      <c r="F64" s="13"/>
      <c r="G64" s="13"/>
      <c r="H64" s="13"/>
      <c r="I64" s="13"/>
      <c r="J64" s="13"/>
      <c r="K64" s="13"/>
      <c r="M64" s="51"/>
    </row>
    <row r="65" spans="4:14">
      <c r="D65" s="23"/>
      <c r="E65" s="23"/>
      <c r="F65" s="41"/>
      <c r="G65" s="13"/>
      <c r="H65" s="13"/>
      <c r="I65" s="13"/>
      <c r="J65" s="13"/>
      <c r="K65" s="13"/>
    </row>
    <row r="66" spans="4:14">
      <c r="D66" s="23"/>
      <c r="E66" s="23"/>
      <c r="F66" s="42"/>
      <c r="G66" s="13"/>
      <c r="H66" s="13"/>
      <c r="I66" s="13"/>
      <c r="J66" s="13"/>
      <c r="K66" s="13"/>
    </row>
    <row r="67" spans="4:14">
      <c r="D67" s="23"/>
      <c r="E67" s="23"/>
      <c r="H67" s="13"/>
      <c r="I67" s="13"/>
      <c r="J67" s="13"/>
      <c r="K67" s="13"/>
    </row>
    <row r="68" spans="4:14">
      <c r="D68" s="23"/>
      <c r="E68" s="23"/>
      <c r="H68" s="13"/>
      <c r="I68" s="13"/>
      <c r="J68" s="13"/>
      <c r="K68" s="13"/>
      <c r="M68" s="17"/>
    </row>
    <row r="69" spans="4:14">
      <c r="D69" s="23"/>
      <c r="E69" s="23"/>
      <c r="H69" s="13"/>
      <c r="I69" s="13"/>
      <c r="J69" s="13"/>
      <c r="K69" s="13"/>
      <c r="M69" s="67"/>
    </row>
    <row r="70" spans="4:14">
      <c r="D70" s="23"/>
      <c r="E70" s="23"/>
      <c r="H70" s="13"/>
      <c r="I70" s="13"/>
      <c r="J70" s="13"/>
      <c r="K70" s="13"/>
    </row>
    <row r="71" spans="4:14">
      <c r="D71" s="23"/>
      <c r="E71" s="23"/>
      <c r="H71" s="13"/>
      <c r="I71" s="13"/>
      <c r="J71" s="13"/>
      <c r="K71" s="13"/>
    </row>
    <row r="72" spans="4:14">
      <c r="D72" s="23"/>
      <c r="E72" s="23"/>
      <c r="H72" s="13"/>
      <c r="I72" s="13"/>
      <c r="J72" s="13"/>
      <c r="K72" s="13"/>
    </row>
    <row r="73" spans="4:14">
      <c r="D73" s="23"/>
      <c r="E73" s="23"/>
      <c r="H73" s="13"/>
      <c r="I73" s="13"/>
      <c r="J73" s="13"/>
      <c r="K73" s="13"/>
    </row>
    <row r="74" spans="4:14">
      <c r="D74" s="23"/>
      <c r="E74" s="23"/>
      <c r="H74" s="13"/>
      <c r="I74" s="13"/>
      <c r="J74" s="13"/>
      <c r="K74" s="13"/>
    </row>
    <row r="75" spans="4:14">
      <c r="D75" s="23"/>
      <c r="E75" s="23"/>
      <c r="H75" s="13"/>
      <c r="I75" s="13"/>
      <c r="J75" s="13"/>
      <c r="K75" s="13"/>
    </row>
    <row r="76" spans="4:14">
      <c r="D76" s="23"/>
      <c r="E76" s="23"/>
      <c r="H76" s="13"/>
      <c r="I76" s="13"/>
      <c r="J76" s="13"/>
      <c r="K76" s="13"/>
    </row>
    <row r="77" spans="4:14">
      <c r="D77" s="23"/>
      <c r="E77" s="23"/>
      <c r="H77" s="13"/>
      <c r="I77" s="13"/>
      <c r="J77" s="13"/>
      <c r="K77" s="13"/>
    </row>
    <row r="78" spans="4:14">
      <c r="D78" s="23"/>
      <c r="E78" s="23"/>
      <c r="H78" s="13"/>
      <c r="I78" s="13"/>
      <c r="J78" s="13"/>
      <c r="K78" s="13"/>
      <c r="M78" s="11"/>
      <c r="N78" s="11"/>
    </row>
    <row r="79" spans="4:14">
      <c r="D79" s="23"/>
      <c r="E79" s="23"/>
      <c r="H79" s="13"/>
      <c r="I79" s="13"/>
      <c r="J79" s="13"/>
      <c r="K79" s="13"/>
      <c r="M79" s="11"/>
      <c r="N79" s="11"/>
    </row>
    <row r="80" spans="4:14">
      <c r="D80" s="23"/>
      <c r="E80" s="23"/>
      <c r="H80" s="13"/>
      <c r="I80" s="13"/>
      <c r="J80" s="13"/>
      <c r="K80" s="13"/>
      <c r="M80" s="11"/>
      <c r="N80" s="11"/>
    </row>
    <row r="81" spans="4:14">
      <c r="D81" s="23"/>
      <c r="E81" s="23"/>
      <c r="H81" s="13"/>
      <c r="I81" s="13"/>
      <c r="J81" s="13"/>
      <c r="K81" s="13"/>
      <c r="M81" s="11"/>
      <c r="N81" s="11"/>
    </row>
    <row r="82" spans="4:14">
      <c r="D82" s="23"/>
      <c r="E82" s="23"/>
      <c r="H82" s="13"/>
      <c r="I82" s="13"/>
      <c r="J82" s="13"/>
      <c r="K82" s="13"/>
      <c r="M82" s="11"/>
      <c r="N82" s="11"/>
    </row>
    <row r="83" spans="4:14">
      <c r="D83" s="23"/>
      <c r="E83" s="23"/>
      <c r="H83" s="13"/>
      <c r="I83" s="13"/>
      <c r="J83" s="13"/>
      <c r="K83" s="13"/>
      <c r="M83" s="11"/>
      <c r="N83" s="10"/>
    </row>
    <row r="84" spans="4:14">
      <c r="D84" s="13"/>
      <c r="E84" s="13"/>
      <c r="H84" s="13"/>
      <c r="I84" s="13"/>
      <c r="J84" s="13"/>
      <c r="K84" s="13"/>
      <c r="M84" s="11"/>
      <c r="N84" s="10"/>
    </row>
    <row r="85" spans="4:14">
      <c r="D85" s="13"/>
      <c r="E85" s="13"/>
      <c r="H85" s="13"/>
      <c r="I85" s="13"/>
      <c r="J85" s="13"/>
      <c r="K85" s="13"/>
      <c r="M85" s="11"/>
      <c r="N85" s="10"/>
    </row>
    <row r="86" spans="4:14">
      <c r="D86" s="13"/>
      <c r="E86" s="13"/>
      <c r="H86" s="13"/>
      <c r="I86" s="13"/>
      <c r="J86" s="13"/>
      <c r="K86" s="13"/>
      <c r="M86" s="11"/>
      <c r="N86" s="10"/>
    </row>
    <row r="87" spans="4:14">
      <c r="D87" s="13"/>
      <c r="E87" s="13"/>
      <c r="H87" s="13"/>
      <c r="I87" s="13"/>
      <c r="J87" s="13"/>
      <c r="K87" s="13"/>
      <c r="M87" s="11"/>
      <c r="N87" s="10"/>
    </row>
    <row r="88" spans="4:14">
      <c r="D88" s="13"/>
      <c r="E88" s="13"/>
      <c r="H88" s="13"/>
      <c r="I88" s="13"/>
      <c r="J88" s="13"/>
      <c r="K88" s="13"/>
      <c r="M88" s="11"/>
      <c r="N88" s="10"/>
    </row>
    <row r="89" spans="4:14">
      <c r="D89" s="13"/>
      <c r="E89" s="13"/>
      <c r="H89" s="13"/>
      <c r="I89" s="13"/>
      <c r="J89" s="13"/>
      <c r="K89" s="13"/>
      <c r="M89" s="11"/>
      <c r="N89" s="10"/>
    </row>
    <row r="90" spans="4:14">
      <c r="D90" s="13"/>
      <c r="E90" s="13"/>
      <c r="H90" s="13"/>
      <c r="I90" s="13"/>
      <c r="J90" s="13"/>
      <c r="K90" s="13"/>
      <c r="M90" s="11"/>
      <c r="N90" s="10"/>
    </row>
    <row r="91" spans="4:14">
      <c r="D91" s="13"/>
      <c r="E91" s="13"/>
      <c r="H91" s="13"/>
      <c r="I91" s="13"/>
      <c r="J91" s="13"/>
      <c r="K91" s="13"/>
      <c r="M91" s="11"/>
      <c r="N91" s="10"/>
    </row>
    <row r="92" spans="4:14">
      <c r="D92" s="13"/>
      <c r="E92" s="13"/>
      <c r="I92" s="13"/>
      <c r="J92" s="13"/>
      <c r="K92" s="13"/>
      <c r="M92" s="11"/>
      <c r="N92" s="10"/>
    </row>
    <row r="93" spans="4:14">
      <c r="D93" s="13"/>
      <c r="E93" s="13"/>
      <c r="I93" s="13"/>
      <c r="J93" s="13"/>
      <c r="K93" s="13"/>
      <c r="M93" s="11"/>
      <c r="N93" s="10"/>
    </row>
    <row r="94" spans="4:14">
      <c r="D94" s="13"/>
      <c r="E94" s="13"/>
      <c r="I94" s="13"/>
      <c r="J94" s="13"/>
      <c r="K94" s="13"/>
      <c r="M94" s="11"/>
      <c r="N94" s="10"/>
    </row>
    <row r="95" spans="4:14">
      <c r="D95" s="13"/>
      <c r="E95" s="13"/>
      <c r="I95" s="13"/>
      <c r="J95" s="13"/>
      <c r="K95" s="13"/>
      <c r="M95" s="11"/>
      <c r="N95" s="10"/>
    </row>
    <row r="96" spans="4:14">
      <c r="D96" s="13"/>
      <c r="E96" s="13"/>
      <c r="I96" s="13"/>
      <c r="J96" s="13"/>
      <c r="K96" s="13"/>
      <c r="M96" s="11"/>
      <c r="N96" s="10"/>
    </row>
    <row r="97" spans="4:14">
      <c r="D97" s="13"/>
      <c r="E97" s="13"/>
      <c r="I97" s="13"/>
      <c r="J97" s="13"/>
      <c r="K97" s="13"/>
      <c r="M97" s="11"/>
      <c r="N97" s="10"/>
    </row>
    <row r="98" spans="4:14">
      <c r="D98" s="13"/>
      <c r="E98" s="13"/>
      <c r="I98" s="13"/>
      <c r="J98" s="13"/>
      <c r="K98" s="13"/>
      <c r="M98" s="11"/>
      <c r="N98" s="10"/>
    </row>
    <row r="99" spans="4:14">
      <c r="D99" s="13"/>
      <c r="E99" s="13"/>
      <c r="I99" s="13"/>
      <c r="J99" s="13"/>
      <c r="K99" s="13"/>
      <c r="L99" s="11"/>
      <c r="M99" s="11"/>
      <c r="N99" s="57"/>
    </row>
    <row r="100" spans="4:14">
      <c r="D100" s="13"/>
      <c r="E100" s="13"/>
      <c r="I100" s="13"/>
      <c r="J100" s="13"/>
      <c r="K100" s="13"/>
      <c r="L100" s="11"/>
      <c r="M100" s="11"/>
      <c r="N100" s="11"/>
    </row>
    <row r="101" spans="4:14">
      <c r="D101" s="13"/>
      <c r="E101" s="13"/>
      <c r="I101" s="13"/>
      <c r="J101" s="13"/>
      <c r="K101" s="13"/>
      <c r="L101" s="13"/>
    </row>
    <row r="102" spans="4:14">
      <c r="D102" s="13"/>
      <c r="E102" s="13"/>
      <c r="I102" s="13"/>
      <c r="J102" s="13"/>
      <c r="K102" s="13"/>
      <c r="L102" s="10"/>
    </row>
    <row r="103" spans="4:14">
      <c r="D103" s="13"/>
      <c r="E103" s="13"/>
      <c r="I103" s="13"/>
      <c r="J103" s="13"/>
      <c r="K103" s="13"/>
      <c r="L103" s="10"/>
    </row>
    <row r="104" spans="4:14">
      <c r="D104" s="13"/>
      <c r="E104" s="13"/>
      <c r="I104" s="13"/>
      <c r="J104" s="13"/>
      <c r="K104" s="13"/>
      <c r="L104" s="11"/>
    </row>
    <row r="105" spans="4:14">
      <c r="D105" s="13"/>
      <c r="E105" s="13"/>
      <c r="F105" s="13"/>
      <c r="G105" s="13"/>
      <c r="I105" s="13"/>
      <c r="J105" s="13"/>
      <c r="K105" s="13"/>
      <c r="L105" s="11"/>
    </row>
    <row r="106" spans="4:14">
      <c r="D106" s="13"/>
      <c r="E106" s="13"/>
      <c r="F106" s="13"/>
      <c r="G106" s="13"/>
      <c r="I106" s="13"/>
      <c r="J106" s="13"/>
      <c r="K106" s="13"/>
      <c r="L106" s="11"/>
    </row>
    <row r="107" spans="4:14">
      <c r="D107" s="13"/>
      <c r="E107" s="13"/>
      <c r="F107" s="13"/>
      <c r="G107" s="13"/>
      <c r="I107" s="13"/>
      <c r="J107" s="13"/>
      <c r="K107" s="13"/>
      <c r="L107" s="11"/>
    </row>
    <row r="108" spans="4:14">
      <c r="D108" s="13"/>
      <c r="E108" s="13"/>
      <c r="F108" s="13"/>
      <c r="G108" s="13"/>
      <c r="I108" s="13"/>
      <c r="J108" s="13"/>
      <c r="K108" s="13"/>
      <c r="L108" s="11"/>
    </row>
    <row r="109" spans="4:14">
      <c r="D109" s="13"/>
      <c r="E109" s="13"/>
      <c r="H109" s="13"/>
      <c r="I109" s="13"/>
      <c r="J109" s="13"/>
      <c r="K109" s="13"/>
      <c r="L109" s="11"/>
    </row>
    <row r="110" spans="4:14">
      <c r="D110" s="13"/>
      <c r="E110" s="13"/>
      <c r="H110" s="40"/>
      <c r="I110" s="13"/>
      <c r="J110" s="13"/>
      <c r="K110" s="13"/>
      <c r="L110" s="11"/>
    </row>
    <row r="111" spans="4:14">
      <c r="D111" s="13"/>
      <c r="E111" s="13"/>
      <c r="H111" s="40"/>
      <c r="I111" s="13"/>
      <c r="J111" s="13"/>
      <c r="K111" s="13"/>
      <c r="L111" s="11"/>
    </row>
    <row r="112" spans="4:14">
      <c r="D112" s="13"/>
      <c r="E112" s="13"/>
      <c r="H112" s="40"/>
      <c r="I112" s="13"/>
      <c r="J112" s="13"/>
      <c r="K112" s="13"/>
      <c r="L112" s="11"/>
    </row>
    <row r="113" spans="4:12">
      <c r="D113" s="13"/>
      <c r="E113" s="13"/>
      <c r="H113" s="40"/>
      <c r="I113" s="13"/>
      <c r="J113" s="13"/>
      <c r="K113" s="13"/>
      <c r="L113" s="11"/>
    </row>
    <row r="114" spans="4:12">
      <c r="D114" s="13"/>
      <c r="E114" s="13"/>
      <c r="H114" s="40"/>
      <c r="I114" s="13"/>
      <c r="J114" s="13"/>
      <c r="K114" s="13"/>
      <c r="L114" s="11"/>
    </row>
    <row r="115" spans="4:12">
      <c r="D115" s="13"/>
      <c r="E115" s="13"/>
      <c r="H115" s="10"/>
      <c r="I115" s="13"/>
      <c r="J115" s="13"/>
      <c r="K115" s="13"/>
      <c r="L115" s="11"/>
    </row>
    <row r="116" spans="4:12">
      <c r="D116" s="13"/>
      <c r="E116" s="13"/>
    </row>
    <row r="117" spans="4:12">
      <c r="D117" s="13"/>
      <c r="E117" s="13"/>
    </row>
    <row r="118" spans="4:12">
      <c r="D118" s="13"/>
      <c r="E118" s="13"/>
    </row>
    <row r="119" spans="4:12">
      <c r="D119" s="13"/>
      <c r="E119" s="13"/>
    </row>
    <row r="120" spans="4:12">
      <c r="D120" s="13"/>
      <c r="E120" s="13"/>
    </row>
    <row r="121" spans="4:12">
      <c r="D121" s="13"/>
      <c r="E121" s="13"/>
    </row>
    <row r="122" spans="4:12">
      <c r="D122" s="13"/>
      <c r="E122" s="13"/>
    </row>
    <row r="123" spans="4:12">
      <c r="D123" s="13"/>
      <c r="E123" s="13"/>
    </row>
    <row r="124" spans="4:12">
      <c r="D124" s="13"/>
      <c r="E124" s="13"/>
    </row>
    <row r="125" spans="4:12">
      <c r="D125" s="13"/>
      <c r="E125" s="13"/>
    </row>
    <row r="126" spans="4:12">
      <c r="D126" s="13"/>
      <c r="E126" s="13"/>
    </row>
    <row r="127" spans="4:12">
      <c r="D127" s="13"/>
      <c r="E127" s="13"/>
    </row>
    <row r="128" spans="4:12" ht="15">
      <c r="D128" s="13"/>
      <c r="E128" s="13"/>
      <c r="F128" s="119"/>
      <c r="G128" s="119"/>
      <c r="H128" s="12" t="s">
        <v>9</v>
      </c>
    </row>
    <row r="129" spans="4:12">
      <c r="D129" s="13"/>
      <c r="E129" s="13"/>
      <c r="F129" s="13"/>
      <c r="G129" s="13"/>
      <c r="H129" s="12" t="s">
        <v>10</v>
      </c>
    </row>
    <row r="130" spans="4:12">
      <c r="D130" s="13"/>
      <c r="E130" s="13"/>
      <c r="F130" s="10"/>
      <c r="G130" s="58"/>
      <c r="H130" s="87">
        <v>9577000941</v>
      </c>
    </row>
    <row r="131" spans="4:12">
      <c r="D131" s="13"/>
      <c r="E131" s="13"/>
      <c r="F131" s="10"/>
      <c r="G131" s="58"/>
      <c r="H131" s="87">
        <v>3825065803</v>
      </c>
    </row>
    <row r="132" spans="4:12">
      <c r="D132" s="13"/>
      <c r="E132" s="13"/>
      <c r="F132" s="10"/>
      <c r="G132" s="58"/>
      <c r="H132" s="87">
        <v>43484518115</v>
      </c>
    </row>
    <row r="133" spans="4:12">
      <c r="D133" s="13"/>
      <c r="E133" s="13"/>
      <c r="F133" s="10"/>
      <c r="G133" s="58"/>
      <c r="H133" s="87">
        <v>15204640172</v>
      </c>
    </row>
    <row r="134" spans="4:12">
      <c r="D134" s="13"/>
      <c r="E134" s="13"/>
      <c r="F134" s="10"/>
      <c r="G134" s="58"/>
      <c r="H134" s="87">
        <v>830512839</v>
      </c>
      <c r="I134" s="13"/>
      <c r="J134" s="13"/>
      <c r="K134" s="13"/>
    </row>
    <row r="135" spans="4:12">
      <c r="D135" s="13"/>
      <c r="E135" s="13"/>
      <c r="F135" s="10"/>
      <c r="G135" s="58"/>
      <c r="H135" s="87">
        <v>2656012993</v>
      </c>
      <c r="I135" s="13"/>
      <c r="J135" s="13"/>
      <c r="K135" s="13"/>
    </row>
    <row r="136" spans="4:12">
      <c r="D136" s="13"/>
      <c r="E136" s="13"/>
      <c r="F136" s="10"/>
      <c r="G136" s="58"/>
      <c r="H136" s="87">
        <v>1399802940</v>
      </c>
      <c r="I136" s="13"/>
      <c r="J136" s="13"/>
      <c r="K136" s="13"/>
    </row>
    <row r="137" spans="4:12">
      <c r="D137" s="13"/>
      <c r="E137" s="13"/>
      <c r="F137" s="10"/>
      <c r="G137" s="58"/>
      <c r="H137" s="87">
        <v>19709441593</v>
      </c>
      <c r="I137" s="13"/>
      <c r="J137" s="13"/>
      <c r="K137" s="13"/>
    </row>
    <row r="138" spans="4:12">
      <c r="D138" s="13"/>
      <c r="E138" s="13"/>
      <c r="F138" s="10"/>
      <c r="G138" s="58"/>
      <c r="H138" s="87">
        <v>7812184621</v>
      </c>
      <c r="I138" s="13"/>
      <c r="J138" s="13"/>
      <c r="K138" s="13"/>
    </row>
    <row r="139" spans="4:12">
      <c r="D139" s="13"/>
      <c r="E139" s="13"/>
      <c r="F139" s="10"/>
      <c r="G139" s="58"/>
      <c r="H139" s="87">
        <v>4289113332</v>
      </c>
      <c r="J139" s="64" t="s">
        <v>49</v>
      </c>
      <c r="K139" s="13"/>
      <c r="L139" s="11"/>
    </row>
    <row r="140" spans="4:12">
      <c r="D140" s="13"/>
      <c r="E140" s="13"/>
      <c r="F140" s="10"/>
      <c r="G140" s="58"/>
      <c r="H140" s="87">
        <v>29598315562</v>
      </c>
      <c r="J140" s="63">
        <v>73801572570.09877</v>
      </c>
      <c r="K140" s="13"/>
      <c r="L140" s="10">
        <v>9937292252.5319309</v>
      </c>
    </row>
    <row r="141" spans="4:12">
      <c r="D141" s="13"/>
      <c r="E141" s="13"/>
      <c r="F141" s="10"/>
      <c r="G141" s="58"/>
      <c r="H141" s="87">
        <v>8976122167</v>
      </c>
      <c r="J141" s="63">
        <v>36912100549.323151</v>
      </c>
      <c r="K141" s="13"/>
      <c r="L141" s="10">
        <v>4189364426.2006083</v>
      </c>
    </row>
    <row r="142" spans="4:12">
      <c r="D142" s="13"/>
      <c r="E142" s="13"/>
      <c r="F142" s="10"/>
      <c r="G142" s="58"/>
      <c r="H142" s="87">
        <v>14483119820</v>
      </c>
      <c r="J142" s="63">
        <v>386899302554.88666</v>
      </c>
      <c r="K142" s="13"/>
      <c r="L142" s="10">
        <v>43080155189.262642</v>
      </c>
    </row>
    <row r="143" spans="4:12">
      <c r="D143" s="13"/>
      <c r="E143" s="13"/>
      <c r="F143" s="10"/>
      <c r="G143" s="58"/>
      <c r="H143" s="87">
        <v>3875600316</v>
      </c>
      <c r="J143" s="63">
        <v>166936910643.32907</v>
      </c>
      <c r="K143" s="13"/>
      <c r="L143" s="10">
        <v>14497509144.019369</v>
      </c>
    </row>
    <row r="144" spans="4:12">
      <c r="D144" s="13"/>
      <c r="E144" s="13"/>
      <c r="F144" s="10"/>
      <c r="G144" s="58"/>
      <c r="H144" s="87">
        <v>1375417855</v>
      </c>
      <c r="J144" s="63">
        <v>2858832899.072</v>
      </c>
      <c r="K144" s="13"/>
      <c r="L144" s="10">
        <v>879316215.94770098</v>
      </c>
    </row>
    <row r="145" spans="4:12">
      <c r="D145" s="13"/>
      <c r="E145" s="13"/>
      <c r="F145" s="10"/>
      <c r="G145" s="58"/>
      <c r="H145" s="87">
        <v>3081032682</v>
      </c>
      <c r="J145" s="63">
        <v>18795225034.914474</v>
      </c>
      <c r="K145" s="13"/>
      <c r="L145" s="10">
        <v>2634346434.8759193</v>
      </c>
    </row>
    <row r="146" spans="4:12">
      <c r="D146" s="13"/>
      <c r="E146" s="13"/>
      <c r="F146" s="57"/>
      <c r="G146" s="59"/>
      <c r="H146" s="87">
        <v>170177901753</v>
      </c>
      <c r="J146" s="63">
        <v>10006353246.671494</v>
      </c>
      <c r="K146" s="13"/>
      <c r="L146" s="10">
        <v>1366667214.8818722</v>
      </c>
    </row>
    <row r="147" spans="4:12">
      <c r="D147" s="13"/>
      <c r="E147" s="13"/>
      <c r="F147" s="13"/>
      <c r="G147" s="13"/>
      <c r="H147" s="63">
        <v>19504473832.842739</v>
      </c>
      <c r="J147" s="63">
        <v>155724724096.17599</v>
      </c>
      <c r="K147" s="13"/>
      <c r="L147" s="10">
        <v>18772423851.926033</v>
      </c>
    </row>
    <row r="148" spans="4:12">
      <c r="D148" s="13"/>
      <c r="E148" s="13"/>
      <c r="F148" s="13"/>
      <c r="G148" s="13"/>
      <c r="H148" s="63">
        <v>8237115658.7616968</v>
      </c>
      <c r="J148" s="63">
        <v>41764345136.822563</v>
      </c>
      <c r="K148" s="13"/>
      <c r="L148" s="10">
        <v>8176252416.7527905</v>
      </c>
    </row>
    <row r="149" spans="4:12">
      <c r="D149" s="13"/>
      <c r="E149" s="13"/>
      <c r="F149" s="13"/>
      <c r="G149" s="13"/>
      <c r="H149" s="63">
        <v>4836608312.1604462</v>
      </c>
      <c r="J149" s="63">
        <v>33243909334.482689</v>
      </c>
      <c r="K149" s="13"/>
      <c r="L149" s="10">
        <v>4691514187.6673183</v>
      </c>
    </row>
    <row r="150" spans="4:12">
      <c r="D150" s="13"/>
      <c r="E150" s="13"/>
      <c r="F150" s="13"/>
      <c r="G150" s="13"/>
      <c r="H150" s="63">
        <v>25138360347.782146</v>
      </c>
      <c r="J150" s="63">
        <v>270035274592.88452</v>
      </c>
      <c r="K150" s="13"/>
      <c r="L150" s="10">
        <v>28576071791.252285</v>
      </c>
    </row>
    <row r="151" spans="4:12">
      <c r="D151" s="13"/>
      <c r="E151" s="13"/>
      <c r="F151" s="13"/>
      <c r="G151" s="13"/>
      <c r="H151" s="63">
        <v>8885728392.5670395</v>
      </c>
      <c r="J151" s="63">
        <v>81202984502.230652</v>
      </c>
      <c r="K151" s="13"/>
      <c r="L151" s="10">
        <v>8640971617</v>
      </c>
    </row>
    <row r="152" spans="4:12">
      <c r="D152" s="13"/>
      <c r="E152" s="13"/>
      <c r="F152" s="13"/>
      <c r="G152" s="13"/>
      <c r="H152" s="63">
        <v>14523437058.26</v>
      </c>
      <c r="J152" s="63">
        <v>81503444228.720001</v>
      </c>
      <c r="K152" s="13"/>
      <c r="L152" s="10">
        <v>14559437692.719999</v>
      </c>
    </row>
    <row r="153" spans="4:12">
      <c r="D153" s="13"/>
      <c r="E153" s="13"/>
      <c r="F153" s="13"/>
      <c r="G153" s="13"/>
      <c r="H153" s="63">
        <v>3586518723.7550001</v>
      </c>
      <c r="J153" s="63">
        <v>41489418748.560699</v>
      </c>
      <c r="K153" s="13"/>
      <c r="L153" s="10">
        <v>3866186065.376256</v>
      </c>
    </row>
    <row r="154" spans="4:12">
      <c r="D154" s="13"/>
      <c r="E154" s="13"/>
      <c r="F154" s="13"/>
      <c r="G154" s="13"/>
      <c r="H154" s="63">
        <v>1498723000</v>
      </c>
      <c r="J154" s="63">
        <v>6264343000</v>
      </c>
      <c r="K154" s="13"/>
      <c r="L154" s="10">
        <v>1320480907</v>
      </c>
    </row>
    <row r="155" spans="4:12">
      <c r="D155" s="13"/>
      <c r="E155" s="13"/>
      <c r="F155" s="13"/>
      <c r="G155" s="13"/>
      <c r="H155" s="63">
        <v>3392713120.2231569</v>
      </c>
      <c r="J155" s="63">
        <v>26429322218.321396</v>
      </c>
      <c r="K155" s="13"/>
      <c r="L155" s="10">
        <v>4296622051.5705357</v>
      </c>
    </row>
    <row r="156" spans="4:12">
      <c r="D156" s="13"/>
      <c r="E156" s="13"/>
      <c r="F156" s="13"/>
      <c r="G156" s="13"/>
      <c r="H156" s="65">
        <v>166001064209.00363</v>
      </c>
      <c r="J156" s="65">
        <v>26429322218.321396</v>
      </c>
      <c r="K156" s="13"/>
      <c r="L156" s="66">
        <f>SUM(L140:L155)</f>
        <v>169484611458.98523</v>
      </c>
    </row>
    <row r="157" spans="4:12">
      <c r="D157" s="13"/>
      <c r="E157" s="13"/>
      <c r="F157" s="13"/>
      <c r="G157" s="13"/>
      <c r="H157" s="13"/>
      <c r="I157" s="13"/>
      <c r="J157" s="13"/>
      <c r="K157" s="13"/>
    </row>
    <row r="158" spans="4:12">
      <c r="D158" s="13"/>
      <c r="E158" s="13"/>
      <c r="F158" s="13"/>
      <c r="G158" s="13"/>
      <c r="H158" s="13"/>
      <c r="I158" s="13"/>
      <c r="J158" s="13"/>
      <c r="K158" s="13"/>
    </row>
    <row r="159" spans="4:12">
      <c r="D159" s="13"/>
      <c r="E159" s="13"/>
      <c r="F159" s="13"/>
      <c r="G159" s="13"/>
      <c r="H159" s="13"/>
      <c r="I159" s="13"/>
      <c r="J159" s="13"/>
      <c r="K159" s="13"/>
    </row>
    <row r="160" spans="4:12">
      <c r="D160" s="13"/>
      <c r="E160" s="13"/>
      <c r="F160" s="13"/>
      <c r="G160" s="13"/>
      <c r="H160" s="13"/>
      <c r="I160" s="13"/>
      <c r="J160" s="13"/>
      <c r="K160" s="13"/>
    </row>
    <row r="161" spans="4:11">
      <c r="D161" s="13"/>
      <c r="E161" s="13"/>
      <c r="F161" s="13"/>
      <c r="G161" s="13"/>
      <c r="H161" s="13"/>
      <c r="I161" s="13"/>
      <c r="J161" s="13"/>
      <c r="K161" s="13"/>
    </row>
    <row r="162" spans="4:11">
      <c r="D162" s="13"/>
      <c r="E162" s="13"/>
      <c r="F162" s="13"/>
      <c r="G162" s="13"/>
      <c r="H162" s="13"/>
      <c r="I162" s="13"/>
      <c r="J162" s="13"/>
      <c r="K162" s="13"/>
    </row>
    <row r="163" spans="4:11">
      <c r="D163" s="13"/>
      <c r="E163" s="13"/>
      <c r="F163" s="13"/>
      <c r="G163" s="13"/>
      <c r="H163" s="13"/>
      <c r="I163" s="13"/>
      <c r="J163" s="13"/>
      <c r="K163" s="13"/>
    </row>
    <row r="164" spans="4:11">
      <c r="D164" s="13"/>
      <c r="E164" s="13"/>
      <c r="F164" s="13"/>
      <c r="G164" s="13"/>
      <c r="H164" s="13"/>
      <c r="I164" s="13"/>
      <c r="J164" s="13"/>
      <c r="K164" s="13"/>
    </row>
    <row r="165" spans="4:11">
      <c r="D165" s="13"/>
      <c r="E165" s="13"/>
      <c r="F165" s="13"/>
      <c r="G165" s="13"/>
      <c r="H165" s="13"/>
      <c r="I165" s="13"/>
      <c r="J165" s="13"/>
      <c r="K165" s="13"/>
    </row>
    <row r="166" spans="4:11">
      <c r="D166" s="13"/>
      <c r="E166" s="13"/>
      <c r="F166" s="13"/>
      <c r="G166" s="13"/>
      <c r="H166" s="13"/>
      <c r="I166" s="13"/>
      <c r="J166" s="13"/>
      <c r="K166" s="13"/>
    </row>
    <row r="167" spans="4:11">
      <c r="D167" s="13"/>
      <c r="E167" s="13"/>
      <c r="F167" s="13"/>
      <c r="G167" s="13"/>
      <c r="H167" s="13"/>
      <c r="I167" s="13"/>
      <c r="J167" s="13"/>
      <c r="K167" s="13"/>
    </row>
    <row r="168" spans="4:11">
      <c r="D168" s="13"/>
      <c r="E168" s="13"/>
      <c r="F168" s="13"/>
      <c r="G168" s="13"/>
      <c r="H168" s="13"/>
      <c r="I168" s="13"/>
      <c r="J168" s="13"/>
      <c r="K168" s="13"/>
    </row>
    <row r="169" spans="4:11">
      <c r="D169" s="13"/>
      <c r="E169" s="13"/>
      <c r="F169" s="13"/>
      <c r="G169" s="13"/>
      <c r="H169" s="13"/>
      <c r="I169" s="13"/>
      <c r="J169" s="13"/>
      <c r="K169" s="13"/>
    </row>
    <row r="170" spans="4:11">
      <c r="D170" s="13"/>
      <c r="E170" s="13"/>
      <c r="F170" s="13"/>
      <c r="G170" s="13"/>
      <c r="H170" s="13"/>
      <c r="I170" s="13"/>
      <c r="J170" s="13"/>
      <c r="K170" s="13"/>
    </row>
    <row r="171" spans="4:11">
      <c r="D171" s="13"/>
      <c r="E171" s="13"/>
      <c r="F171" s="13"/>
      <c r="G171" s="13"/>
      <c r="H171" s="13"/>
      <c r="I171" s="13"/>
      <c r="J171" s="13"/>
      <c r="K171" s="13"/>
    </row>
    <row r="172" spans="4:11">
      <c r="D172" s="13"/>
      <c r="E172" s="13"/>
      <c r="F172" s="13"/>
      <c r="G172" s="13"/>
      <c r="H172" s="13"/>
      <c r="I172" s="13"/>
      <c r="J172" s="13"/>
      <c r="K172" s="13"/>
    </row>
    <row r="173" spans="4:11">
      <c r="D173" s="13"/>
      <c r="E173" s="13"/>
      <c r="F173" s="13"/>
      <c r="G173" s="13"/>
      <c r="H173" s="13"/>
      <c r="I173" s="13"/>
      <c r="J173" s="13"/>
      <c r="K173" s="13"/>
    </row>
    <row r="174" spans="4:11">
      <c r="D174" s="13"/>
      <c r="E174" s="13"/>
      <c r="F174" s="13"/>
      <c r="G174" s="13"/>
      <c r="H174" s="13"/>
      <c r="I174" s="13"/>
      <c r="J174" s="13"/>
      <c r="K174" s="13"/>
    </row>
    <row r="175" spans="4:11">
      <c r="D175" s="13"/>
      <c r="E175" s="13"/>
      <c r="F175" s="13"/>
      <c r="G175" s="13"/>
      <c r="H175" s="13"/>
      <c r="I175" s="13"/>
      <c r="J175" s="13"/>
      <c r="K175" s="13"/>
    </row>
    <row r="176" spans="4:11">
      <c r="D176" s="13"/>
      <c r="E176" s="13"/>
      <c r="F176" s="13"/>
      <c r="G176" s="13"/>
      <c r="H176" s="13"/>
      <c r="I176" s="13"/>
      <c r="J176" s="13"/>
      <c r="K176" s="13"/>
    </row>
    <row r="177" spans="4:11">
      <c r="D177" s="13"/>
      <c r="E177" s="13"/>
      <c r="F177" s="13"/>
      <c r="G177" s="13"/>
      <c r="H177" s="13"/>
      <c r="I177" s="13"/>
      <c r="J177" s="13"/>
      <c r="K177" s="13"/>
    </row>
    <row r="178" spans="4:11">
      <c r="D178" s="13"/>
      <c r="E178" s="13"/>
      <c r="F178" s="13"/>
      <c r="G178" s="13"/>
      <c r="H178" s="13"/>
      <c r="I178" s="13"/>
      <c r="J178" s="13"/>
      <c r="K178" s="13"/>
    </row>
    <row r="179" spans="4:11">
      <c r="D179" s="13"/>
      <c r="E179" s="13"/>
      <c r="F179" s="13"/>
      <c r="G179" s="13"/>
      <c r="H179" s="13"/>
      <c r="I179" s="13"/>
      <c r="J179" s="13"/>
      <c r="K179" s="13"/>
    </row>
    <row r="180" spans="4:11">
      <c r="D180" s="13"/>
      <c r="E180" s="13"/>
      <c r="F180" s="13"/>
      <c r="G180" s="13"/>
      <c r="H180" s="13"/>
      <c r="I180" s="13"/>
      <c r="J180" s="13"/>
      <c r="K180" s="13"/>
    </row>
    <row r="181" spans="4:11">
      <c r="D181" s="13"/>
      <c r="E181" s="13"/>
      <c r="F181" s="13"/>
      <c r="G181" s="13"/>
      <c r="H181" s="13"/>
      <c r="I181" s="13"/>
      <c r="J181" s="13"/>
      <c r="K181" s="13"/>
    </row>
    <row r="182" spans="4:11">
      <c r="D182" s="13"/>
      <c r="E182" s="13"/>
      <c r="F182" s="13"/>
      <c r="G182" s="13"/>
      <c r="H182" s="13"/>
      <c r="I182" s="13"/>
      <c r="J182" s="13"/>
      <c r="K182" s="13"/>
    </row>
    <row r="183" spans="4:11">
      <c r="D183" s="13"/>
      <c r="E183" s="13"/>
      <c r="F183" s="13"/>
      <c r="G183" s="13"/>
      <c r="H183" s="13"/>
      <c r="I183" s="13"/>
      <c r="J183" s="13"/>
      <c r="K183" s="13"/>
    </row>
    <row r="184" spans="4:11">
      <c r="D184" s="13"/>
      <c r="E184" s="13"/>
      <c r="F184" s="13"/>
      <c r="G184" s="13"/>
      <c r="H184" s="13"/>
      <c r="I184" s="13"/>
      <c r="J184" s="13"/>
      <c r="K184" s="13"/>
    </row>
    <row r="185" spans="4:11">
      <c r="D185" s="13"/>
      <c r="E185" s="13"/>
      <c r="F185" s="13"/>
      <c r="G185" s="13"/>
      <c r="H185" s="13"/>
      <c r="I185" s="13"/>
      <c r="J185" s="13"/>
      <c r="K185" s="13"/>
    </row>
    <row r="186" spans="4:11">
      <c r="D186" s="13"/>
      <c r="E186" s="13"/>
      <c r="F186" s="13"/>
      <c r="G186" s="13"/>
      <c r="H186" s="13"/>
      <c r="I186" s="13"/>
      <c r="J186" s="13"/>
      <c r="K186" s="13"/>
    </row>
    <row r="187" spans="4:11">
      <c r="D187" s="13"/>
      <c r="E187" s="13"/>
      <c r="F187" s="13"/>
      <c r="G187" s="13"/>
      <c r="H187" s="13"/>
      <c r="I187" s="13"/>
      <c r="J187" s="13"/>
      <c r="K187" s="13"/>
    </row>
    <row r="188" spans="4:11">
      <c r="D188" s="13"/>
      <c r="E188" s="13"/>
      <c r="F188" s="13"/>
      <c r="G188" s="13"/>
      <c r="H188" s="13"/>
      <c r="I188" s="13"/>
      <c r="J188" s="13"/>
      <c r="K188" s="13"/>
    </row>
    <row r="189" spans="4:11">
      <c r="D189" s="13"/>
      <c r="E189" s="13"/>
      <c r="F189" s="13"/>
      <c r="G189" s="13"/>
      <c r="H189" s="13"/>
      <c r="I189" s="13"/>
      <c r="J189" s="13"/>
      <c r="K189" s="13"/>
    </row>
    <row r="190" spans="4:11">
      <c r="D190" s="13"/>
      <c r="E190" s="13"/>
      <c r="F190" s="13"/>
      <c r="G190" s="13"/>
      <c r="H190" s="13"/>
      <c r="I190" s="13"/>
      <c r="J190" s="13"/>
      <c r="K190" s="13"/>
    </row>
    <row r="191" spans="4:11">
      <c r="D191" s="13"/>
      <c r="E191" s="13"/>
      <c r="F191" s="13"/>
      <c r="G191" s="13"/>
      <c r="H191" s="13"/>
      <c r="I191" s="13"/>
      <c r="J191" s="13"/>
      <c r="K191" s="13"/>
    </row>
    <row r="192" spans="4:11">
      <c r="D192" s="13"/>
      <c r="E192" s="13"/>
      <c r="F192" s="13"/>
      <c r="G192" s="13"/>
      <c r="H192" s="13"/>
      <c r="I192" s="13"/>
      <c r="J192" s="13"/>
      <c r="K192" s="13"/>
    </row>
    <row r="193" spans="4:11">
      <c r="D193" s="13"/>
      <c r="E193" s="13"/>
      <c r="F193" s="13"/>
      <c r="G193" s="13"/>
      <c r="H193" s="13"/>
      <c r="I193" s="13"/>
      <c r="J193" s="13"/>
      <c r="K193" s="13"/>
    </row>
    <row r="194" spans="4:11">
      <c r="D194" s="13"/>
      <c r="E194" s="13"/>
      <c r="F194" s="13"/>
      <c r="G194" s="13"/>
      <c r="H194" s="13"/>
      <c r="I194" s="13"/>
      <c r="J194" s="13"/>
      <c r="K194" s="13"/>
    </row>
    <row r="195" spans="4:11">
      <c r="D195" s="13"/>
      <c r="E195" s="13"/>
      <c r="F195" s="13"/>
      <c r="G195" s="13"/>
      <c r="H195" s="13"/>
      <c r="I195" s="13"/>
      <c r="J195" s="13"/>
      <c r="K195" s="13"/>
    </row>
    <row r="196" spans="4:11">
      <c r="D196" s="13"/>
      <c r="E196" s="13"/>
      <c r="F196" s="13"/>
      <c r="G196" s="13"/>
      <c r="H196" s="13"/>
      <c r="I196" s="13"/>
      <c r="J196" s="13"/>
      <c r="K196" s="13"/>
    </row>
  </sheetData>
  <mergeCells count="18">
    <mergeCell ref="B10:Q10"/>
    <mergeCell ref="B12:Q12"/>
    <mergeCell ref="D13:K13"/>
    <mergeCell ref="L13:Q13"/>
    <mergeCell ref="J36:J37"/>
    <mergeCell ref="D14:E14"/>
    <mergeCell ref="F14:G14"/>
    <mergeCell ref="H14:I14"/>
    <mergeCell ref="J14:K14"/>
    <mergeCell ref="D36:G36"/>
    <mergeCell ref="D35:I35"/>
    <mergeCell ref="J35:K35"/>
    <mergeCell ref="N14:O14"/>
    <mergeCell ref="P14:Q14"/>
    <mergeCell ref="L14:M14"/>
    <mergeCell ref="K36:K37"/>
    <mergeCell ref="C11:P11"/>
    <mergeCell ref="F128:G128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ignoredErrors>
    <ignoredError sqref="M30 O30 Q30 K30" formula="1"/>
  </ignoredErrors>
  <drawing r:id="rId2"/>
  <legacyDrawing r:id="rId3"/>
  <oleObjects>
    <oleObject progId="Microsoft Equation 3.0" shapeId="7172" r:id="rId4"/>
    <oleObject progId="Microsoft Equation 3.0" shapeId="7173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</cp:lastModifiedBy>
  <cp:lastPrinted>2018-07-19T15:16:57Z</cp:lastPrinted>
  <dcterms:created xsi:type="dcterms:W3CDTF">2009-11-09T09:32:23Z</dcterms:created>
  <dcterms:modified xsi:type="dcterms:W3CDTF">2018-07-19T15:17:13Z</dcterms:modified>
</cp:coreProperties>
</file>