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0920" tabRatio="241"/>
  </bookViews>
  <sheets>
    <sheet name="IFRS" sheetId="4" r:id="rId1"/>
  </sheets>
  <definedNames>
    <definedName name="_xlnm.Print_Area" localSheetId="0">IFRS!$A$1:$Q$72</definedName>
  </definedNames>
  <calcPr calcId="124519"/>
</workbook>
</file>

<file path=xl/calcChain.xml><?xml version="1.0" encoding="utf-8"?>
<calcChain xmlns="http://schemas.openxmlformats.org/spreadsheetml/2006/main">
  <c r="I41" i="4"/>
  <c r="I42"/>
  <c r="I43"/>
  <c r="I44"/>
  <c r="I45"/>
  <c r="I46"/>
  <c r="I47"/>
  <c r="I48"/>
  <c r="I49"/>
  <c r="I50"/>
  <c r="I51"/>
  <c r="I52"/>
  <c r="I53"/>
  <c r="I54"/>
  <c r="I55"/>
  <c r="I40"/>
  <c r="H44"/>
  <c r="H45"/>
  <c r="H46"/>
  <c r="H47"/>
  <c r="H48"/>
  <c r="H49"/>
  <c r="H50"/>
  <c r="H51"/>
  <c r="H52"/>
  <c r="H53"/>
  <c r="L34" l="1"/>
  <c r="M19" s="1"/>
  <c r="D56"/>
  <c r="H40"/>
  <c r="H42"/>
  <c r="H43"/>
  <c r="H54"/>
  <c r="H55"/>
  <c r="H41"/>
  <c r="F148"/>
  <c r="G132" s="1"/>
  <c r="M18" l="1"/>
  <c r="M32"/>
  <c r="M30"/>
  <c r="M28"/>
  <c r="M26"/>
  <c r="M24"/>
  <c r="M22"/>
  <c r="M20"/>
  <c r="M33"/>
  <c r="M31"/>
  <c r="M29"/>
  <c r="M27"/>
  <c r="M25"/>
  <c r="M23"/>
  <c r="M21"/>
  <c r="G136"/>
  <c r="G133"/>
  <c r="G137"/>
  <c r="G141"/>
  <c r="G145"/>
  <c r="G140"/>
  <c r="G144"/>
  <c r="G134"/>
  <c r="G138"/>
  <c r="G142"/>
  <c r="G146"/>
  <c r="G135"/>
  <c r="G139"/>
  <c r="G143"/>
  <c r="G147"/>
  <c r="M34" l="1"/>
  <c r="G148"/>
  <c r="F56"/>
  <c r="P34"/>
  <c r="N34"/>
  <c r="J34"/>
  <c r="H34"/>
  <c r="F34"/>
  <c r="D34"/>
  <c r="G54" l="1"/>
  <c r="G52"/>
  <c r="G50"/>
  <c r="G48"/>
  <c r="G46"/>
  <c r="G44"/>
  <c r="G42"/>
  <c r="G40"/>
  <c r="G55"/>
  <c r="G53"/>
  <c r="G51"/>
  <c r="G49"/>
  <c r="G47"/>
  <c r="G45"/>
  <c r="G43"/>
  <c r="G41"/>
  <c r="E54"/>
  <c r="E52"/>
  <c r="E50"/>
  <c r="E48"/>
  <c r="E46"/>
  <c r="E44"/>
  <c r="E42"/>
  <c r="E40"/>
  <c r="E55"/>
  <c r="E53"/>
  <c r="E51"/>
  <c r="E49"/>
  <c r="E47"/>
  <c r="E45"/>
  <c r="E43"/>
  <c r="E41"/>
  <c r="Q32"/>
  <c r="Q30"/>
  <c r="Q28"/>
  <c r="Q26"/>
  <c r="Q24"/>
  <c r="Q22"/>
  <c r="Q20"/>
  <c r="Q18"/>
  <c r="Q33"/>
  <c r="Q31"/>
  <c r="Q29"/>
  <c r="Q27"/>
  <c r="Q25"/>
  <c r="Q23"/>
  <c r="Q21"/>
  <c r="Q19"/>
  <c r="O32"/>
  <c r="O30"/>
  <c r="O28"/>
  <c r="O26"/>
  <c r="O24"/>
  <c r="O22"/>
  <c r="O20"/>
  <c r="O18"/>
  <c r="O33"/>
  <c r="O31"/>
  <c r="O29"/>
  <c r="O27"/>
  <c r="O25"/>
  <c r="O23"/>
  <c r="O21"/>
  <c r="O19"/>
  <c r="K32"/>
  <c r="K30"/>
  <c r="K28"/>
  <c r="K26"/>
  <c r="K24"/>
  <c r="K22"/>
  <c r="K20"/>
  <c r="K18"/>
  <c r="K33"/>
  <c r="K31"/>
  <c r="K29"/>
  <c r="K27"/>
  <c r="K25"/>
  <c r="K23"/>
  <c r="K21"/>
  <c r="K19"/>
  <c r="I32"/>
  <c r="I30"/>
  <c r="I28"/>
  <c r="I26"/>
  <c r="I24"/>
  <c r="I22"/>
  <c r="I20"/>
  <c r="I18"/>
  <c r="I33"/>
  <c r="I31"/>
  <c r="I29"/>
  <c r="I27"/>
  <c r="I25"/>
  <c r="I23"/>
  <c r="I21"/>
  <c r="I19"/>
  <c r="G32"/>
  <c r="G30"/>
  <c r="G28"/>
  <c r="G26"/>
  <c r="G24"/>
  <c r="G22"/>
  <c r="G20"/>
  <c r="G18"/>
  <c r="G33"/>
  <c r="G31"/>
  <c r="G29"/>
  <c r="G27"/>
  <c r="G25"/>
  <c r="G23"/>
  <c r="G21"/>
  <c r="G19"/>
  <c r="E32"/>
  <c r="E30"/>
  <c r="E28"/>
  <c r="E26"/>
  <c r="E24"/>
  <c r="E22"/>
  <c r="E20"/>
  <c r="E18"/>
  <c r="E33"/>
  <c r="E31"/>
  <c r="E29"/>
  <c r="E27"/>
  <c r="E25"/>
  <c r="E23"/>
  <c r="E21"/>
  <c r="E19"/>
  <c r="J56"/>
  <c r="K56"/>
  <c r="O34" l="1"/>
  <c r="I34"/>
  <c r="Q34"/>
  <c r="K34"/>
  <c r="G56"/>
  <c r="G34"/>
  <c r="E34"/>
  <c r="E56"/>
</calcChain>
</file>

<file path=xl/sharedStrings.xml><?xml version="1.0" encoding="utf-8"?>
<sst xmlns="http://schemas.openxmlformats.org/spreadsheetml/2006/main" count="84" uniqueCount="50">
  <si>
    <t xml:space="preserve"> </t>
  </si>
  <si>
    <t>ASSETS</t>
  </si>
  <si>
    <t>LIABILITIES</t>
  </si>
  <si>
    <t>No</t>
  </si>
  <si>
    <t>BANKS*</t>
  </si>
  <si>
    <t>Total Assets</t>
  </si>
  <si>
    <t>Loans</t>
  </si>
  <si>
    <t xml:space="preserve">Investments in Securities </t>
  </si>
  <si>
    <t>Placement with banks</t>
  </si>
  <si>
    <t>Total liabilities</t>
  </si>
  <si>
    <t>Deposits</t>
  </si>
  <si>
    <t>Equity Capital</t>
  </si>
  <si>
    <t>in LEK</t>
  </si>
  <si>
    <t>in %**</t>
  </si>
  <si>
    <t>in %</t>
  </si>
  <si>
    <t>Banka Kombëtare Tregtare</t>
  </si>
  <si>
    <t>Credins Bank</t>
  </si>
  <si>
    <t>Credit Bank of Albania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</si>
  <si>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</si>
  <si>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</si>
  <si>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</si>
  <si>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</si>
  <si>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</si>
  <si>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</si>
  <si>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</si>
  <si>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</si>
  <si>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</si>
  <si>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</si>
  <si>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</si>
  <si>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ROE (quarterly, p.a.)***</t>
  </si>
  <si>
    <t>No. of Employees</t>
  </si>
  <si>
    <t>No. Of Outlets</t>
  </si>
  <si>
    <t>Quarterly</t>
  </si>
  <si>
    <t>Cumulative</t>
  </si>
  <si>
    <t>%</t>
  </si>
  <si>
    <t>* Alphabetically listed in English.</t>
  </si>
  <si>
    <t>** In percentage of total respective indicator of the banking system.</t>
  </si>
  <si>
    <t>*** Foreign exchange differences are cot considered.</t>
  </si>
  <si>
    <t>NOTE:</t>
  </si>
  <si>
    <t>All reportings are based on IFRS.</t>
  </si>
  <si>
    <t>Veneto Banka</t>
  </si>
  <si>
    <t>ROA (quarterly, p.a.)</t>
  </si>
  <si>
    <t>Societe Generale Albania</t>
  </si>
  <si>
    <t>Alpha Bank Albania</t>
  </si>
  <si>
    <t>NBG Bank Albania</t>
  </si>
  <si>
    <t>Main Financial Indicators of Albanian Banking System</t>
  </si>
  <si>
    <t>FIBANK Albania</t>
  </si>
  <si>
    <t>Raiffeisen Bank Albania</t>
  </si>
  <si>
    <t>American Bank of Investments</t>
  </si>
  <si>
    <t xml:space="preserve">First Quarter 2017 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</si>
</sst>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  <numFmt numFmtId="166" formatCode="_(* #,##0_);_(* \(#,##0\);_(* \-??_);_(@_)"/>
    <numFmt numFmtId="168" formatCode="0.0%"/>
  </numFmts>
  <fonts count="33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sz val="11"/>
      <color rgb="FFFF0000"/>
      <name val="Tahoma"/>
      <family val="2"/>
    </font>
    <font>
      <sz val="10"/>
      <color rgb="FFFF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94">
    <xf numFmtId="0" fontId="0" fillId="0" borderId="0" xfId="0"/>
    <xf numFmtId="0" fontId="21" fillId="0" borderId="10" xfId="0" applyFont="1" applyBorder="1" applyAlignment="1">
      <alignment vertical="top" wrapText="1"/>
    </xf>
    <xf numFmtId="15" fontId="25" fillId="0" borderId="0" xfId="0" applyNumberFormat="1" applyFont="1" applyAlignment="1">
      <alignment horizontal="right"/>
    </xf>
    <xf numFmtId="0" fontId="26" fillId="0" borderId="14" xfId="0" applyFont="1" applyBorder="1" applyAlignment="1">
      <alignment horizontal="center"/>
    </xf>
    <xf numFmtId="166" fontId="26" fillId="0" borderId="17" xfId="0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166" fontId="20" fillId="0" borderId="0" xfId="28" applyNumberFormat="1" applyFont="1" applyFill="1" applyBorder="1" applyAlignment="1" applyProtection="1"/>
    <xf numFmtId="166" fontId="25" fillId="0" borderId="16" xfId="28" applyNumberFormat="1" applyFont="1" applyFill="1" applyBorder="1" applyAlignment="1" applyProtection="1"/>
    <xf numFmtId="166" fontId="25" fillId="0" borderId="18" xfId="28" applyNumberFormat="1" applyFont="1" applyFill="1" applyBorder="1" applyAlignment="1" applyProtection="1"/>
    <xf numFmtId="10" fontId="25" fillId="0" borderId="10" xfId="41" applyNumberFormat="1" applyFont="1" applyFill="1" applyBorder="1" applyAlignment="1" applyProtection="1">
      <alignment horizontal="right"/>
    </xf>
    <xf numFmtId="168" fontId="25" fillId="0" borderId="19" xfId="41" applyNumberFormat="1" applyFont="1" applyFill="1" applyBorder="1" applyAlignment="1" applyProtection="1">
      <alignment horizontal="right"/>
    </xf>
    <xf numFmtId="166" fontId="25" fillId="0" borderId="0" xfId="28" applyNumberFormat="1" applyFont="1" applyFill="1" applyBorder="1" applyAlignment="1" applyProtection="1"/>
    <xf numFmtId="0" fontId="25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center"/>
    </xf>
    <xf numFmtId="166" fontId="25" fillId="0" borderId="19" xfId="28" applyNumberFormat="1" applyFont="1" applyFill="1" applyBorder="1" applyAlignment="1" applyProtection="1"/>
    <xf numFmtId="166" fontId="25" fillId="0" borderId="10" xfId="28" applyNumberFormat="1" applyFont="1" applyFill="1" applyBorder="1" applyAlignment="1" applyProtection="1"/>
    <xf numFmtId="0" fontId="21" fillId="0" borderId="20" xfId="0" applyFont="1" applyBorder="1" applyAlignment="1">
      <alignment vertical="top" wrapText="1"/>
    </xf>
    <xf numFmtId="166" fontId="25" fillId="0" borderId="0" xfId="0" applyNumberFormat="1" applyFont="1"/>
    <xf numFmtId="0" fontId="26" fillId="0" borderId="15" xfId="0" applyFont="1" applyBorder="1"/>
    <xf numFmtId="168" fontId="25" fillId="0" borderId="16" xfId="41" applyNumberFormat="1" applyFont="1" applyFill="1" applyBorder="1" applyAlignment="1" applyProtection="1">
      <alignment horizontal="center"/>
    </xf>
    <xf numFmtId="0" fontId="25" fillId="0" borderId="22" xfId="0" applyFont="1" applyBorder="1" applyAlignment="1">
      <alignment horizontal="center"/>
    </xf>
    <xf numFmtId="0" fontId="25" fillId="0" borderId="24" xfId="0" applyFont="1" applyBorder="1" applyAlignment="1"/>
    <xf numFmtId="10" fontId="25" fillId="0" borderId="0" xfId="41" applyNumberFormat="1" applyFont="1" applyFill="1" applyBorder="1" applyAlignment="1" applyProtection="1"/>
    <xf numFmtId="0" fontId="21" fillId="0" borderId="29" xfId="0" applyFont="1" applyBorder="1" applyAlignment="1">
      <alignment vertical="top" wrapText="1"/>
    </xf>
    <xf numFmtId="10" fontId="25" fillId="0" borderId="0" xfId="41" applyNumberFormat="1" applyFont="1" applyFill="1" applyBorder="1" applyAlignment="1" applyProtection="1">
      <alignment horizontal="center"/>
    </xf>
    <xf numFmtId="165" fontId="25" fillId="0" borderId="0" xfId="28" applyNumberFormat="1" applyFont="1" applyFill="1" applyBorder="1" applyAlignment="1" applyProtection="1"/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3" xfId="0" applyFont="1" applyBorder="1" applyAlignment="1">
      <alignment vertical="top" wrapText="1"/>
    </xf>
    <xf numFmtId="0" fontId="25" fillId="0" borderId="11" xfId="0" applyFont="1" applyBorder="1"/>
    <xf numFmtId="164" fontId="25" fillId="0" borderId="0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5" fontId="26" fillId="0" borderId="0" xfId="0" applyNumberFormat="1" applyFont="1" applyAlignment="1">
      <alignment horizontal="right"/>
    </xf>
    <xf numFmtId="166" fontId="25" fillId="0" borderId="19" xfId="28" applyNumberFormat="1" applyFont="1" applyBorder="1" applyAlignment="1">
      <alignment horizontal="center" vertical="center"/>
    </xf>
    <xf numFmtId="0" fontId="26" fillId="0" borderId="0" xfId="0" applyFont="1" applyAlignment="1">
      <alignment horizontal="right"/>
    </xf>
    <xf numFmtId="166" fontId="25" fillId="0" borderId="17" xfId="28" applyNumberFormat="1" applyFont="1" applyBorder="1" applyAlignment="1">
      <alignment horizontal="center"/>
    </xf>
    <xf numFmtId="166" fontId="26" fillId="0" borderId="0" xfId="0" applyNumberFormat="1" applyFont="1"/>
    <xf numFmtId="166" fontId="25" fillId="0" borderId="0" xfId="0" applyNumberFormat="1" applyFont="1" applyAlignment="1">
      <alignment horizontal="left"/>
    </xf>
    <xf numFmtId="164" fontId="25" fillId="0" borderId="0" xfId="28" applyFont="1" applyBorder="1" applyAlignment="1">
      <alignment horizontal="center"/>
    </xf>
    <xf numFmtId="0" fontId="25" fillId="0" borderId="0" xfId="0" applyFont="1" applyAlignment="1">
      <alignment horizontal="left"/>
    </xf>
    <xf numFmtId="166" fontId="25" fillId="0" borderId="0" xfId="0" applyNumberFormat="1" applyFont="1" applyBorder="1" applyAlignment="1">
      <alignment horizontal="center"/>
    </xf>
    <xf numFmtId="166" fontId="27" fillId="0" borderId="0" xfId="28" applyNumberFormat="1" applyFont="1" applyFill="1" applyBorder="1" applyAlignment="1" applyProtection="1"/>
    <xf numFmtId="166" fontId="25" fillId="0" borderId="0" xfId="28" applyNumberFormat="1" applyFont="1" applyFill="1" applyBorder="1" applyAlignment="1" applyProtection="1">
      <alignment horizontal="center"/>
    </xf>
    <xf numFmtId="0" fontId="28" fillId="0" borderId="0" xfId="0" applyFont="1" applyBorder="1"/>
    <xf numFmtId="0" fontId="28" fillId="0" borderId="10" xfId="0" applyFont="1" applyBorder="1" applyAlignment="1">
      <alignment horizontal="center"/>
    </xf>
    <xf numFmtId="0" fontId="29" fillId="0" borderId="0" xfId="0" applyFont="1"/>
    <xf numFmtId="0" fontId="29" fillId="0" borderId="0" xfId="0" applyFont="1" applyBorder="1"/>
    <xf numFmtId="166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27" xfId="0" applyFont="1" applyBorder="1" applyAlignment="1">
      <alignment horizontal="center" wrapText="1"/>
    </xf>
    <xf numFmtId="0" fontId="25" fillId="0" borderId="27" xfId="0" applyFont="1" applyBorder="1" applyAlignment="1">
      <alignment horizontal="center" vertical="center" wrapText="1"/>
    </xf>
    <xf numFmtId="10" fontId="25" fillId="0" borderId="33" xfId="41" applyNumberFormat="1" applyFont="1" applyFill="1" applyBorder="1" applyAlignment="1" applyProtection="1">
      <alignment horizontal="center" vertical="center"/>
    </xf>
    <xf numFmtId="166" fontId="25" fillId="0" borderId="28" xfId="28" applyNumberFormat="1" applyFont="1" applyBorder="1" applyAlignment="1">
      <alignment horizontal="center"/>
    </xf>
    <xf numFmtId="166" fontId="25" fillId="0" borderId="19" xfId="28" applyNumberFormat="1" applyFont="1" applyBorder="1" applyAlignment="1">
      <alignment horizontal="center"/>
    </xf>
    <xf numFmtId="0" fontId="31" fillId="0" borderId="0" xfId="0" applyFont="1" applyBorder="1"/>
    <xf numFmtId="10" fontId="32" fillId="0" borderId="0" xfId="41" applyNumberFormat="1" applyFont="1"/>
    <xf numFmtId="10" fontId="19" fillId="0" borderId="0" xfId="41" applyNumberFormat="1"/>
    <xf numFmtId="9" fontId="26" fillId="0" borderId="17" xfId="0" applyNumberFormat="1" applyFont="1" applyBorder="1" applyAlignment="1">
      <alignment horizontal="center"/>
    </xf>
    <xf numFmtId="166" fontId="25" fillId="0" borderId="33" xfId="28" applyNumberFormat="1" applyFont="1" applyFill="1" applyBorder="1" applyAlignment="1" applyProtection="1"/>
    <xf numFmtId="10" fontId="25" fillId="0" borderId="0" xfId="41" applyNumberFormat="1" applyFont="1" applyFill="1" applyBorder="1" applyAlignment="1" applyProtection="1">
      <alignment horizontal="right"/>
    </xf>
    <xf numFmtId="0" fontId="31" fillId="0" borderId="0" xfId="0" applyFont="1"/>
    <xf numFmtId="10" fontId="25" fillId="0" borderId="20" xfId="41" applyNumberFormat="1" applyFont="1" applyFill="1" applyBorder="1" applyAlignment="1" applyProtection="1">
      <alignment horizontal="right"/>
    </xf>
    <xf numFmtId="10" fontId="26" fillId="0" borderId="23" xfId="0" applyNumberFormat="1" applyFont="1" applyBorder="1" applyAlignment="1">
      <alignment horizontal="center"/>
    </xf>
    <xf numFmtId="10" fontId="26" fillId="0" borderId="17" xfId="0" applyNumberFormat="1" applyFont="1" applyBorder="1" applyAlignment="1"/>
    <xf numFmtId="10" fontId="20" fillId="0" borderId="0" xfId="41" applyNumberFormat="1" applyFont="1"/>
    <xf numFmtId="10" fontId="25" fillId="0" borderId="30" xfId="41" applyNumberFormat="1" applyFont="1" applyFill="1" applyBorder="1" applyAlignment="1" applyProtection="1">
      <alignment horizontal="right"/>
    </xf>
    <xf numFmtId="10" fontId="25" fillId="0" borderId="42" xfId="41" applyNumberFormat="1" applyFont="1" applyFill="1" applyBorder="1" applyAlignment="1" applyProtection="1">
      <alignment horizontal="right"/>
    </xf>
    <xf numFmtId="166" fontId="25" fillId="0" borderId="34" xfId="28" applyNumberFormat="1" applyFont="1" applyFill="1" applyBorder="1" applyAlignment="1" applyProtection="1">
      <alignment vertical="center"/>
    </xf>
    <xf numFmtId="166" fontId="25" fillId="0" borderId="30" xfId="28" applyNumberFormat="1" applyFont="1" applyFill="1" applyBorder="1" applyAlignment="1" applyProtection="1">
      <alignment vertical="center"/>
    </xf>
    <xf numFmtId="166" fontId="25" fillId="0" borderId="19" xfId="28" applyNumberFormat="1" applyFont="1" applyBorder="1" applyAlignment="1">
      <alignment vertical="center"/>
    </xf>
    <xf numFmtId="166" fontId="25" fillId="0" borderId="32" xfId="28" applyNumberFormat="1" applyFont="1" applyFill="1" applyBorder="1" applyAlignment="1" applyProtection="1">
      <alignment vertical="center"/>
    </xf>
    <xf numFmtId="0" fontId="23" fillId="0" borderId="3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1" fillId="0" borderId="17" xfId="0" applyNumberFormat="1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23" fillId="0" borderId="26" xfId="0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3" xfId="45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464003</xdr:colOff>
      <xdr:row>2</xdr:row>
      <xdr:rowOff>13607</xdr:rowOff>
    </xdr:from>
    <xdr:to>
      <xdr:col>2</xdr:col>
      <xdr:colOff>2503714</xdr:colOff>
      <xdr:row>9</xdr:row>
      <xdr:rowOff>163801</xdr:rowOff>
    </xdr:to>
    <xdr:pic>
      <xdr:nvPicPr>
        <xdr:cNvPr id="3" name="Picture 2" descr="Logo 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5503" y="367393"/>
          <a:ext cx="2529568" cy="1388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98"/>
  <sheetViews>
    <sheetView tabSelected="1" topLeftCell="A15" zoomScale="74" zoomScaleNormal="70" workbookViewId="0">
      <pane xSplit="3" topLeftCell="H1" activePane="topRight" state="frozen"/>
      <selection activeCell="A6" sqref="A6"/>
      <selection pane="topRight" activeCell="P29" sqref="P29"/>
    </sheetView>
  </sheetViews>
  <sheetFormatPr defaultRowHeight="14.25"/>
  <cols>
    <col min="1" max="1" width="8.5703125" style="15" customWidth="1"/>
    <col min="2" max="2" width="7.28515625" style="15" customWidth="1"/>
    <col min="3" max="3" width="37.7109375" style="15" customWidth="1"/>
    <col min="4" max="4" width="25.5703125" style="28" bestFit="1" customWidth="1"/>
    <col min="5" max="5" width="11.7109375" style="28" customWidth="1"/>
    <col min="6" max="6" width="23.28515625" style="28" bestFit="1" customWidth="1"/>
    <col min="7" max="7" width="11.85546875" style="28" customWidth="1"/>
    <col min="8" max="8" width="23.5703125" style="15" bestFit="1" customWidth="1"/>
    <col min="9" max="9" width="13.140625" style="15" customWidth="1"/>
    <col min="10" max="10" width="23.28515625" style="15" bestFit="1" customWidth="1"/>
    <col min="11" max="11" width="11" style="15" customWidth="1"/>
    <col min="12" max="12" width="24.28515625" style="15" customWidth="1"/>
    <col min="13" max="13" width="13" style="15" customWidth="1"/>
    <col min="14" max="14" width="25.5703125" style="15" bestFit="1" customWidth="1"/>
    <col min="15" max="15" width="9.28515625" style="15" customWidth="1"/>
    <col min="16" max="16" width="23.28515625" style="15" bestFit="1" customWidth="1"/>
    <col min="17" max="17" width="8.85546875" style="15" customWidth="1"/>
    <col min="18" max="18" width="20.7109375" style="15" customWidth="1"/>
    <col min="19" max="19" width="12.28515625" style="15" customWidth="1"/>
    <col min="20" max="20" width="20.7109375" style="15" customWidth="1"/>
    <col min="21" max="21" width="9.140625" style="15"/>
    <col min="22" max="22" width="20" style="15" customWidth="1"/>
    <col min="23" max="23" width="20.7109375" style="15" customWidth="1"/>
    <col min="24" max="24" width="32.5703125" style="15" customWidth="1"/>
    <col min="25" max="16384" width="9.140625" style="15"/>
  </cols>
  <sheetData>
    <row r="1" spans="1:56"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</row>
    <row r="2" spans="1:56"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</row>
    <row r="3" spans="1:56"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</row>
    <row r="4" spans="1:56"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</row>
    <row r="5" spans="1:56"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>
      <c r="A8" s="5"/>
      <c r="N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>
      <c r="A9" s="5"/>
      <c r="N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>
      <c r="A10" s="5"/>
      <c r="H10" s="28"/>
      <c r="I10" s="28"/>
      <c r="J10" s="28"/>
      <c r="K10" s="28"/>
      <c r="L10" s="28"/>
      <c r="M10" s="28"/>
      <c r="N10" s="28"/>
      <c r="O10" s="28"/>
      <c r="P10" s="28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>
      <c r="A11" s="5"/>
      <c r="L11" s="20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>
      <c r="A12" s="5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ht="19.5">
      <c r="A13" s="15" t="s">
        <v>0</v>
      </c>
      <c r="B13" s="80" t="s">
        <v>45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5"/>
      <c r="S13" s="5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ht="20.25" thickBot="1">
      <c r="B14" s="81" t="s">
        <v>49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ht="17.25" thickTop="1">
      <c r="A15" s="6"/>
      <c r="B15" s="29"/>
      <c r="C15" s="29"/>
      <c r="D15" s="82" t="s">
        <v>1</v>
      </c>
      <c r="E15" s="82"/>
      <c r="F15" s="82"/>
      <c r="G15" s="82"/>
      <c r="H15" s="82"/>
      <c r="I15" s="82"/>
      <c r="J15" s="82"/>
      <c r="K15" s="82"/>
      <c r="L15" s="83" t="s">
        <v>2</v>
      </c>
      <c r="M15" s="83"/>
      <c r="N15" s="83"/>
      <c r="O15" s="83"/>
      <c r="P15" s="83"/>
      <c r="Q15" s="83"/>
      <c r="R15" s="53"/>
      <c r="S15" s="53"/>
      <c r="T15" s="5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ht="16.5">
      <c r="A16" s="51"/>
      <c r="B16" s="52" t="s">
        <v>3</v>
      </c>
      <c r="C16" s="52" t="s">
        <v>4</v>
      </c>
      <c r="D16" s="85" t="s">
        <v>5</v>
      </c>
      <c r="E16" s="85"/>
      <c r="F16" s="85" t="s">
        <v>6</v>
      </c>
      <c r="G16" s="85"/>
      <c r="H16" s="86" t="s">
        <v>7</v>
      </c>
      <c r="I16" s="86"/>
      <c r="J16" s="86" t="s">
        <v>8</v>
      </c>
      <c r="K16" s="86"/>
      <c r="L16" s="93" t="s">
        <v>9</v>
      </c>
      <c r="M16" s="93"/>
      <c r="N16" s="86" t="s">
        <v>10</v>
      </c>
      <c r="O16" s="86"/>
      <c r="P16" s="79" t="s">
        <v>11</v>
      </c>
      <c r="Q16" s="79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</row>
    <row r="17" spans="1:56" ht="15" thickBot="1">
      <c r="A17" s="7"/>
      <c r="B17" s="31"/>
      <c r="C17" s="31"/>
      <c r="D17" s="32" t="s">
        <v>12</v>
      </c>
      <c r="E17" s="32" t="s">
        <v>13</v>
      </c>
      <c r="F17" s="32" t="s">
        <v>12</v>
      </c>
      <c r="G17" s="32"/>
      <c r="H17" s="23" t="s">
        <v>12</v>
      </c>
      <c r="I17" s="23" t="s">
        <v>14</v>
      </c>
      <c r="J17" s="23" t="s">
        <v>12</v>
      </c>
      <c r="K17" s="23" t="s">
        <v>14</v>
      </c>
      <c r="L17" s="23" t="s">
        <v>12</v>
      </c>
      <c r="M17" s="33" t="s">
        <v>14</v>
      </c>
      <c r="N17" s="34" t="s">
        <v>12</v>
      </c>
      <c r="O17" s="33" t="s">
        <v>14</v>
      </c>
      <c r="P17" s="23" t="s">
        <v>12</v>
      </c>
      <c r="Q17" s="23" t="s">
        <v>14</v>
      </c>
      <c r="R17" s="14"/>
      <c r="S17" s="14"/>
      <c r="T17" s="14"/>
      <c r="U17" s="14"/>
      <c r="V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</row>
    <row r="18" spans="1:56" ht="16.5" customHeight="1" thickTop="1">
      <c r="B18" s="35">
        <v>1</v>
      </c>
      <c r="C18" s="1" t="s">
        <v>43</v>
      </c>
      <c r="D18" s="9">
        <v>73434883844.164383</v>
      </c>
      <c r="E18" s="11">
        <f>D18/D34</f>
        <v>5.1357134871306519E-2</v>
      </c>
      <c r="F18" s="10">
        <v>34221962841.638702</v>
      </c>
      <c r="G18" s="11">
        <f>F18/F34</f>
        <v>5.7614372127767183E-2</v>
      </c>
      <c r="H18" s="10">
        <v>17539992901.38599</v>
      </c>
      <c r="I18" s="11">
        <f>H18/H34</f>
        <v>4.0627377524855804E-2</v>
      </c>
      <c r="J18" s="9">
        <v>11323015899.468</v>
      </c>
      <c r="K18" s="11">
        <f>J18/J34</f>
        <v>4.7663411382067956E-2</v>
      </c>
      <c r="L18" s="9">
        <v>73434883844.164398</v>
      </c>
      <c r="M18" s="11">
        <f>L18/$L$34</f>
        <v>5.1412523742740704E-2</v>
      </c>
      <c r="N18" s="10">
        <v>59054549591.202003</v>
      </c>
      <c r="O18" s="11">
        <f>N18/N34</f>
        <v>5.1143455005788492E-2</v>
      </c>
      <c r="P18" s="9">
        <v>10185033526.562832</v>
      </c>
      <c r="Q18" s="12">
        <f>P18/P34</f>
        <v>6.0567845636976599E-2</v>
      </c>
      <c r="R18" s="13"/>
      <c r="S18" s="14"/>
      <c r="T18" s="13"/>
      <c r="U18" s="14"/>
      <c r="V18" s="14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ht="16.5" customHeight="1">
      <c r="B19" s="35">
        <v>2</v>
      </c>
      <c r="C19" s="1" t="s">
        <v>48</v>
      </c>
      <c r="D19" s="9">
        <v>37499007198.255432</v>
      </c>
      <c r="E19" s="11">
        <f>D19/D34</f>
        <v>2.622515988869421E-2</v>
      </c>
      <c r="F19" s="9">
        <v>11247528296.914499</v>
      </c>
      <c r="G19" s="11">
        <f>F19/F34</f>
        <v>1.8935771855481138E-2</v>
      </c>
      <c r="H19" s="9">
        <v>18748577426.200981</v>
      </c>
      <c r="I19" s="11">
        <f>H19/H34</f>
        <v>4.3426786853948358E-2</v>
      </c>
      <c r="J19" s="9">
        <v>2164075462.18922</v>
      </c>
      <c r="K19" s="11">
        <f>J19/J34</f>
        <v>9.1095181647682655E-3</v>
      </c>
      <c r="L19" s="9">
        <v>37499007198.255432</v>
      </c>
      <c r="M19" s="11">
        <f t="shared" ref="M19:M33" si="0">L19/$L$34</f>
        <v>2.6253443826516197E-2</v>
      </c>
      <c r="N19" s="9">
        <v>31980386100.068584</v>
      </c>
      <c r="O19" s="11">
        <f>N19/N34</f>
        <v>2.7696213905596741E-2</v>
      </c>
      <c r="P19" s="17">
        <v>3690924488.0793347</v>
      </c>
      <c r="Q19" s="12">
        <f>P19/P34</f>
        <v>2.1949004298188936E-2</v>
      </c>
      <c r="S19" s="14"/>
      <c r="T19" s="14"/>
      <c r="U19" s="14"/>
      <c r="V19" s="14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ht="16.5" customHeight="1">
      <c r="B20" s="35">
        <v>3</v>
      </c>
      <c r="C20" s="1" t="s">
        <v>15</v>
      </c>
      <c r="D20" s="9">
        <v>386298009459.05286</v>
      </c>
      <c r="E20" s="11">
        <f>D20/D34</f>
        <v>0.27015987407846043</v>
      </c>
      <c r="F20" s="9">
        <v>130596029515.85637</v>
      </c>
      <c r="G20" s="11">
        <f>F20/F34</f>
        <v>0.21986489430058426</v>
      </c>
      <c r="H20" s="9">
        <v>143311305612.76379</v>
      </c>
      <c r="I20" s="11">
        <f>H20/H34</f>
        <v>0.33194782628729941</v>
      </c>
      <c r="J20" s="9">
        <v>76522215843.040009</v>
      </c>
      <c r="K20" s="11">
        <f>J20/J34</f>
        <v>0.32211469859064479</v>
      </c>
      <c r="L20" s="13">
        <v>386298009459.05273</v>
      </c>
      <c r="M20" s="73">
        <f t="shared" si="0"/>
        <v>0.27045124256249869</v>
      </c>
      <c r="N20" s="17">
        <v>303635350751.40997</v>
      </c>
      <c r="O20" s="69">
        <f>N20/N34</f>
        <v>0.26295960272017821</v>
      </c>
      <c r="P20" s="13">
        <v>44027441145.273788</v>
      </c>
      <c r="Q20" s="12">
        <f>P20/P34</f>
        <v>0.26182017487947684</v>
      </c>
      <c r="R20" s="13"/>
      <c r="S20" s="14"/>
      <c r="T20" s="13"/>
      <c r="U20" s="14"/>
      <c r="V20" s="14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ht="16.5" customHeight="1">
      <c r="B21" s="35">
        <v>4</v>
      </c>
      <c r="C21" s="1" t="s">
        <v>16</v>
      </c>
      <c r="D21" s="9">
        <v>167864548252.60376</v>
      </c>
      <c r="E21" s="11">
        <f>D21/D34</f>
        <v>0.11739709785630711</v>
      </c>
      <c r="F21" s="9">
        <v>95278620076</v>
      </c>
      <c r="G21" s="11">
        <f>F21/F34</f>
        <v>0.16040628348177924</v>
      </c>
      <c r="H21" s="9">
        <v>19584694557.408924</v>
      </c>
      <c r="I21" s="11">
        <f>H21/H34</f>
        <v>4.5363460747465174E-2</v>
      </c>
      <c r="J21" s="9">
        <v>14671993606.672699</v>
      </c>
      <c r="K21" s="11">
        <f>J21/J34</f>
        <v>6.1760689314475696E-2</v>
      </c>
      <c r="L21" s="13">
        <v>167864548252.08237</v>
      </c>
      <c r="M21" s="73">
        <f t="shared" si="0"/>
        <v>0.11752371108653219</v>
      </c>
      <c r="N21" s="9">
        <v>142543659338.62384</v>
      </c>
      <c r="O21" s="11">
        <f>N21/N34</f>
        <v>0.12344815561562503</v>
      </c>
      <c r="P21" s="17">
        <v>13890143169.738337</v>
      </c>
      <c r="Q21" s="12">
        <f>P21/P34</f>
        <v>8.2601205502769781E-2</v>
      </c>
      <c r="R21" s="13"/>
      <c r="S21" s="62"/>
      <c r="T21" s="13"/>
      <c r="U21" s="14"/>
      <c r="V21" s="14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ht="16.5" customHeight="1">
      <c r="B22" s="35">
        <v>5</v>
      </c>
      <c r="C22" s="1" t="s">
        <v>17</v>
      </c>
      <c r="D22" s="9">
        <v>2766325119.2119999</v>
      </c>
      <c r="E22" s="11">
        <f>D22/D34</f>
        <v>1.9346463806866037E-3</v>
      </c>
      <c r="F22" s="9">
        <v>308863170</v>
      </c>
      <c r="G22" s="11">
        <f>F22/F34</f>
        <v>5.1998646878577794E-4</v>
      </c>
      <c r="H22" s="9">
        <v>94465314.659999996</v>
      </c>
      <c r="I22" s="11">
        <f>H22/H34</f>
        <v>2.1880727223058631E-4</v>
      </c>
      <c r="J22" s="9">
        <v>2208277995.6999998</v>
      </c>
      <c r="K22" s="11">
        <f>J22/J34</f>
        <v>9.2955855126868481E-3</v>
      </c>
      <c r="L22" s="13">
        <v>2766325119.2119999</v>
      </c>
      <c r="M22" s="73">
        <f t="shared" si="0"/>
        <v>1.9367329043978455E-3</v>
      </c>
      <c r="N22" s="66">
        <v>1268869552.0706</v>
      </c>
      <c r="O22" s="11">
        <f>N22/N34</f>
        <v>1.0988886257496026E-3</v>
      </c>
      <c r="P22" s="17">
        <v>1083819594.1144996</v>
      </c>
      <c r="Q22" s="12">
        <f>P22/P34</f>
        <v>6.4452039066395586E-3</v>
      </c>
      <c r="R22" s="13"/>
      <c r="S22" s="14"/>
      <c r="T22" s="13"/>
      <c r="U22" s="14"/>
      <c r="V22" s="14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ht="16.5" customHeight="1">
      <c r="B23" s="35">
        <v>6</v>
      </c>
      <c r="C23" s="1" t="s">
        <v>46</v>
      </c>
      <c r="D23" s="9">
        <v>19338556816.412853</v>
      </c>
      <c r="E23" s="11">
        <f>D23/D34</f>
        <v>1.3524537912316219E-2</v>
      </c>
      <c r="F23" s="9">
        <v>7335285944.29844</v>
      </c>
      <c r="G23" s="11">
        <f>F23/F34</f>
        <v>1.2349317776249258E-2</v>
      </c>
      <c r="H23" s="9">
        <v>8342444645.4544191</v>
      </c>
      <c r="I23" s="11">
        <f>H23/H34</f>
        <v>1.9323362899668364E-2</v>
      </c>
      <c r="J23" s="9">
        <v>1046032571.58</v>
      </c>
      <c r="K23" s="11">
        <f>J23/J34</f>
        <v>4.4031979837282119E-3</v>
      </c>
      <c r="L23" s="13">
        <v>19338556816.412853</v>
      </c>
      <c r="M23" s="73">
        <f t="shared" si="0"/>
        <v>1.3539124179511789E-2</v>
      </c>
      <c r="N23" s="9">
        <v>16101163312.489996</v>
      </c>
      <c r="O23" s="11">
        <f>N23/N34</f>
        <v>1.3944211362436088E-2</v>
      </c>
      <c r="P23" s="17">
        <v>1977990035.5458984</v>
      </c>
      <c r="Q23" s="12">
        <f>P23/P34</f>
        <v>1.1762611760871828E-2</v>
      </c>
      <c r="R23" s="13"/>
      <c r="S23" s="14"/>
      <c r="T23" s="13"/>
      <c r="U23" s="14"/>
      <c r="V23" s="14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ht="16.5" customHeight="1">
      <c r="B24" s="35">
        <v>7</v>
      </c>
      <c r="C24" s="1" t="s">
        <v>19</v>
      </c>
      <c r="D24" s="9">
        <v>9913581472.3905926</v>
      </c>
      <c r="E24" s="67">
        <f>D24/D34</f>
        <v>6.9331237973450982E-3</v>
      </c>
      <c r="F24" s="9">
        <v>4058849108.7155986</v>
      </c>
      <c r="G24" s="11">
        <f>F24/F34</f>
        <v>6.833273825996561E-3</v>
      </c>
      <c r="H24" s="9">
        <v>3618985958.6700001</v>
      </c>
      <c r="I24" s="11">
        <f>H24/H34</f>
        <v>8.3825523548769609E-3</v>
      </c>
      <c r="J24" s="9">
        <v>441796064.77000004</v>
      </c>
      <c r="K24" s="11">
        <f>J24/J34</f>
        <v>1.8597083823842918E-3</v>
      </c>
      <c r="L24" s="13">
        <v>9913581472.3864937</v>
      </c>
      <c r="M24" s="73">
        <f t="shared" si="0"/>
        <v>6.9406011985565022E-3</v>
      </c>
      <c r="N24" s="9">
        <v>7436323160.1331005</v>
      </c>
      <c r="O24" s="11">
        <f>N24/N34</f>
        <v>6.4401347835430847E-3</v>
      </c>
      <c r="P24" s="17">
        <v>1436355960.7205939</v>
      </c>
      <c r="Q24" s="12">
        <f>P24/P34</f>
        <v>8.5416494586675398E-3</v>
      </c>
      <c r="R24" s="13"/>
      <c r="S24" s="14"/>
      <c r="T24" s="13"/>
      <c r="U24" s="14"/>
      <c r="V24" s="14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ht="16.5" customHeight="1">
      <c r="B25" s="35">
        <v>8</v>
      </c>
      <c r="C25" s="1" t="s">
        <v>18</v>
      </c>
      <c r="D25" s="9">
        <v>159047375175.10791</v>
      </c>
      <c r="E25" s="11">
        <f>D25/D34</f>
        <v>0.11123075397149151</v>
      </c>
      <c r="F25" s="9">
        <v>43512110462.965981</v>
      </c>
      <c r="G25" s="11">
        <f>F25/F34</f>
        <v>7.3254796514114595E-2</v>
      </c>
      <c r="H25" s="9">
        <v>63160373061.110001</v>
      </c>
      <c r="I25" s="11">
        <f>H25/H34</f>
        <v>0.14629654272902715</v>
      </c>
      <c r="J25" s="9">
        <v>42201348272.080002</v>
      </c>
      <c r="K25" s="11">
        <f>J25/J34</f>
        <v>0.17764350429505077</v>
      </c>
      <c r="L25" s="13">
        <v>159047375175.10791</v>
      </c>
      <c r="M25" s="73">
        <f t="shared" si="0"/>
        <v>0.1113507167760111</v>
      </c>
      <c r="N25" s="9">
        <v>127323422855.02011</v>
      </c>
      <c r="O25" s="11">
        <f>N25/N34</f>
        <v>0.11026685992943092</v>
      </c>
      <c r="P25" s="17">
        <v>20226947750.943333</v>
      </c>
      <c r="Q25" s="12">
        <f>P25/P34</f>
        <v>0.12028459659864911</v>
      </c>
      <c r="R25" s="13"/>
      <c r="S25" s="14"/>
      <c r="T25" s="13"/>
      <c r="U25" s="14"/>
      <c r="V25" s="14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</row>
    <row r="26" spans="1:56" ht="16.5" customHeight="1">
      <c r="B26" s="35">
        <v>9</v>
      </c>
      <c r="C26" s="1" t="s">
        <v>44</v>
      </c>
      <c r="D26" s="9">
        <v>41438272992</v>
      </c>
      <c r="E26" s="11">
        <f>D26/D34</f>
        <v>2.8980109499462076E-2</v>
      </c>
      <c r="F26" s="9">
        <v>28264484609.330242</v>
      </c>
      <c r="G26" s="11">
        <f>F26/F34</f>
        <v>4.7584661984967656E-2</v>
      </c>
      <c r="H26" s="9">
        <v>6076064410.10567</v>
      </c>
      <c r="I26" s="11">
        <f>H26/H34</f>
        <v>1.4073812004518951E-2</v>
      </c>
      <c r="J26" s="9">
        <v>5348053972.5303631</v>
      </c>
      <c r="K26" s="11">
        <f>J26/J34</f>
        <v>2.2512243986003232E-2</v>
      </c>
      <c r="L26" s="13">
        <v>41438272992</v>
      </c>
      <c r="M26" s="73">
        <f t="shared" si="0"/>
        <v>2.901136466124702E-2</v>
      </c>
      <c r="N26" s="9">
        <v>31062333093.260021</v>
      </c>
      <c r="O26" s="11">
        <f>N26/N34</f>
        <v>2.6901145566719128E-2</v>
      </c>
      <c r="P26" s="9">
        <v>8370816750</v>
      </c>
      <c r="Q26" s="12">
        <f>P26/P34</f>
        <v>4.9779152463970092E-2</v>
      </c>
      <c r="R26" s="13"/>
      <c r="S26" s="14"/>
      <c r="T26" s="13"/>
      <c r="U26" s="14"/>
      <c r="V26" s="14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</row>
    <row r="27" spans="1:56" ht="16.5" customHeight="1">
      <c r="B27" s="35">
        <v>10</v>
      </c>
      <c r="C27" s="1" t="s">
        <v>20</v>
      </c>
      <c r="D27" s="9">
        <v>32397893078.328476</v>
      </c>
      <c r="E27" s="11">
        <f>D27/D34</f>
        <v>2.2657664549463368E-2</v>
      </c>
      <c r="F27" s="9">
        <v>20157941770.372635</v>
      </c>
      <c r="G27" s="11">
        <f>F27/F34</f>
        <v>3.3936894966031077E-2</v>
      </c>
      <c r="H27" s="9">
        <v>2918108813.2138753</v>
      </c>
      <c r="I27" s="11">
        <f>H27/H34</f>
        <v>6.7591309232332107E-3</v>
      </c>
      <c r="J27" s="9">
        <v>2202702580.1829376</v>
      </c>
      <c r="K27" s="11">
        <f>J27/J34</f>
        <v>9.2721162068256611E-3</v>
      </c>
      <c r="L27" s="13">
        <v>32397893079.33316</v>
      </c>
      <c r="M27" s="73">
        <f t="shared" si="0"/>
        <v>2.268210093027E-2</v>
      </c>
      <c r="N27" s="9">
        <v>26195599729.17202</v>
      </c>
      <c r="O27" s="11">
        <f>N27/N34</f>
        <v>2.2686371928542299E-2</v>
      </c>
      <c r="P27" s="17">
        <v>4758305627.8139706</v>
      </c>
      <c r="Q27" s="12">
        <f>P27/P34</f>
        <v>2.8296452830259191E-2</v>
      </c>
      <c r="R27" s="13"/>
      <c r="S27" s="14"/>
      <c r="T27" s="13"/>
      <c r="U27" s="14"/>
      <c r="V27" s="14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1:56" ht="16.5" customHeight="1">
      <c r="B28" s="35">
        <v>11</v>
      </c>
      <c r="C28" s="1" t="s">
        <v>47</v>
      </c>
      <c r="D28" s="9">
        <v>264685920692.2648</v>
      </c>
      <c r="E28" s="11">
        <f>D28/D34</f>
        <v>0.18510971647174213</v>
      </c>
      <c r="F28" s="9">
        <v>108707869066.92299</v>
      </c>
      <c r="G28" s="11">
        <f>F28/F34</f>
        <v>0.18301509035647076</v>
      </c>
      <c r="H28" s="9">
        <v>89226220643.559998</v>
      </c>
      <c r="I28" s="11">
        <f>H28/H34</f>
        <v>0.2066721105067009</v>
      </c>
      <c r="J28" s="9">
        <v>62313609731.550003</v>
      </c>
      <c r="K28" s="11">
        <f>J28/J34</f>
        <v>0.2623046052135321</v>
      </c>
      <c r="L28" s="13">
        <v>264685920692.2648</v>
      </c>
      <c r="M28" s="73">
        <f t="shared" si="0"/>
        <v>0.18530935802714746</v>
      </c>
      <c r="N28" s="9">
        <v>218743244135.87897</v>
      </c>
      <c r="O28" s="11">
        <f>N28/N34</f>
        <v>0.18943985419796044</v>
      </c>
      <c r="P28" s="17">
        <v>26514273467.44767</v>
      </c>
      <c r="Q28" s="12">
        <f>P28/P34</f>
        <v>0.15767374926795219</v>
      </c>
      <c r="R28" s="13"/>
      <c r="S28" s="14"/>
      <c r="T28" s="13"/>
      <c r="U28" s="14"/>
      <c r="V28" s="14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</row>
    <row r="29" spans="1:56" ht="16.5" customHeight="1">
      <c r="B29" s="35">
        <v>12</v>
      </c>
      <c r="C29" s="1" t="s">
        <v>42</v>
      </c>
      <c r="D29" s="9">
        <v>79519728032.337097</v>
      </c>
      <c r="E29" s="11">
        <f>D29/D34</f>
        <v>5.5612607846602921E-2</v>
      </c>
      <c r="F29" s="9">
        <v>47130825720.374298</v>
      </c>
      <c r="G29" s="11">
        <f>F29/F34</f>
        <v>7.9347083167265783E-2</v>
      </c>
      <c r="H29" s="9">
        <v>19752541770.01487</v>
      </c>
      <c r="I29" s="11">
        <f>H29/H34</f>
        <v>4.5752240384456799E-2</v>
      </c>
      <c r="J29" s="9">
        <v>1313404518.0643992</v>
      </c>
      <c r="K29" s="11">
        <f>J29/J34</f>
        <v>5.5286807341241497E-3</v>
      </c>
      <c r="L29" s="13">
        <v>79519728032.337097</v>
      </c>
      <c r="M29" s="73">
        <f t="shared" si="0"/>
        <v>5.5672586262335289E-2</v>
      </c>
      <c r="N29" s="9">
        <v>64477688449.732719</v>
      </c>
      <c r="O29" s="11">
        <f>N29/N34</f>
        <v>5.5840096672203465E-2</v>
      </c>
      <c r="P29" s="9">
        <v>8493405298.1250849</v>
      </c>
      <c r="Q29" s="12">
        <f>P29/P34</f>
        <v>5.0508155882597709E-2</v>
      </c>
      <c r="R29" s="13"/>
      <c r="S29" s="14"/>
      <c r="T29" s="13"/>
      <c r="U29" s="14"/>
      <c r="V29" s="14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</row>
    <row r="30" spans="1:56" ht="16.5" customHeight="1">
      <c r="B30" s="35">
        <v>13</v>
      </c>
      <c r="C30" s="1" t="s">
        <v>21</v>
      </c>
      <c r="D30" s="9">
        <v>80388684626.399994</v>
      </c>
      <c r="E30" s="11">
        <f>D30/D34</f>
        <v>5.6220317951970585E-2</v>
      </c>
      <c r="F30" s="9">
        <v>29542876229.77</v>
      </c>
      <c r="G30" s="11">
        <f>F30/F34</f>
        <v>4.9736897696456978E-2</v>
      </c>
      <c r="H30" s="9">
        <v>23607642185.139999</v>
      </c>
      <c r="I30" s="11">
        <f>H30/H34</f>
        <v>5.4681697815944175E-2</v>
      </c>
      <c r="J30" s="9">
        <v>12828606753.766401</v>
      </c>
      <c r="K30" s="11">
        <f>J30/J34</f>
        <v>5.4001086511966473E-2</v>
      </c>
      <c r="L30" s="13">
        <v>80388684626.399994</v>
      </c>
      <c r="M30" s="73">
        <f t="shared" si="0"/>
        <v>5.628095178543565E-2</v>
      </c>
      <c r="N30" s="9">
        <v>62073707455.239998</v>
      </c>
      <c r="O30" s="11">
        <f>N30/N34</f>
        <v>5.3758158960753609E-2</v>
      </c>
      <c r="P30" s="17">
        <v>14750719836.549999</v>
      </c>
      <c r="Q30" s="12">
        <f>P30/P34</f>
        <v>8.7718839585985489E-2</v>
      </c>
      <c r="R30" s="13"/>
      <c r="S30" s="25"/>
      <c r="T30" s="13"/>
      <c r="U30" s="14"/>
      <c r="V30" s="14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</row>
    <row r="31" spans="1:56" ht="16.5" customHeight="1">
      <c r="B31" s="35">
        <v>14</v>
      </c>
      <c r="C31" s="1" t="s">
        <v>22</v>
      </c>
      <c r="D31" s="9">
        <v>41694985603.263893</v>
      </c>
      <c r="E31" s="11">
        <f>D31/D34</f>
        <v>2.915964303324995E-2</v>
      </c>
      <c r="F31" s="9">
        <v>18990805736.898392</v>
      </c>
      <c r="G31" s="11">
        <f>F31/F34</f>
        <v>3.1971963554367745E-2</v>
      </c>
      <c r="H31" s="9">
        <v>15124390657.059999</v>
      </c>
      <c r="I31" s="11">
        <f>H31/H34</f>
        <v>3.5032188012415005E-2</v>
      </c>
      <c r="J31" s="9">
        <v>204195000</v>
      </c>
      <c r="K31" s="11">
        <f>J31/J34</f>
        <v>8.5954399195170637E-4</v>
      </c>
      <c r="L31" s="13">
        <v>41694985603.263893</v>
      </c>
      <c r="M31" s="73">
        <f t="shared" si="0"/>
        <v>2.9191091822655401E-2</v>
      </c>
      <c r="N31" s="9">
        <v>34821617226.769722</v>
      </c>
      <c r="O31" s="11">
        <f>N31/N34</f>
        <v>3.0156826632226255E-2</v>
      </c>
      <c r="P31" s="17">
        <v>3804038000</v>
      </c>
      <c r="Q31" s="12">
        <f>P31/P34</f>
        <v>2.2621662047581658E-2</v>
      </c>
      <c r="R31" s="13"/>
      <c r="S31" s="14"/>
      <c r="T31" s="13"/>
      <c r="U31" s="14"/>
      <c r="V31" s="14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56" ht="16.5" customHeight="1">
      <c r="B32" s="35">
        <v>15</v>
      </c>
      <c r="C32" s="19" t="s">
        <v>23</v>
      </c>
      <c r="D32" s="18">
        <v>7608565001.9700003</v>
      </c>
      <c r="E32" s="11">
        <f>D32/D34</f>
        <v>5.3210964398403924E-3</v>
      </c>
      <c r="F32" s="9">
        <v>3369771000</v>
      </c>
      <c r="G32" s="11">
        <f>F32/F34</f>
        <v>5.6731766461722184E-3</v>
      </c>
      <c r="H32" s="9">
        <v>0</v>
      </c>
      <c r="I32" s="11">
        <f>H32/H34</f>
        <v>0</v>
      </c>
      <c r="J32" s="9">
        <v>2762415658</v>
      </c>
      <c r="K32" s="11">
        <f>J32/J34</f>
        <v>1.1628187674072428E-2</v>
      </c>
      <c r="L32" s="13">
        <v>6068088001.9700003</v>
      </c>
      <c r="M32" s="73">
        <f t="shared" si="0"/>
        <v>4.2483313398624543E-3</v>
      </c>
      <c r="N32" s="9">
        <v>5922920033</v>
      </c>
      <c r="O32" s="11">
        <f>N32/N34</f>
        <v>5.1294709096510972E-3</v>
      </c>
      <c r="P32" s="17">
        <v>1540477000</v>
      </c>
      <c r="Q32" s="12">
        <f>P32/P34</f>
        <v>9.1608312235767504E-3</v>
      </c>
      <c r="R32" s="13"/>
      <c r="S32" s="14"/>
      <c r="T32" s="13"/>
      <c r="U32" s="14"/>
      <c r="V32" s="14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56" ht="16.5" customHeight="1">
      <c r="B33" s="35">
        <v>16</v>
      </c>
      <c r="C33" s="26" t="s">
        <v>40</v>
      </c>
      <c r="D33" s="18">
        <v>25990357604.354347</v>
      </c>
      <c r="E33" s="11">
        <f>D33/D34</f>
        <v>1.8176515451060856E-2</v>
      </c>
      <c r="F33" s="9">
        <v>11259267435.419409</v>
      </c>
      <c r="G33" s="11">
        <f>F33/F34</f>
        <v>1.8955535277509587E-2</v>
      </c>
      <c r="H33" s="9">
        <v>622597123.17653501</v>
      </c>
      <c r="I33" s="11">
        <f>H33/H34</f>
        <v>1.4421036833591591E-3</v>
      </c>
      <c r="J33" s="9">
        <v>10267918.512455165</v>
      </c>
      <c r="K33" s="11">
        <f>J33/J34</f>
        <v>4.3222055717478585E-5</v>
      </c>
      <c r="L33" s="13">
        <v>25990357604.354347</v>
      </c>
      <c r="M33" s="74">
        <f t="shared" si="0"/>
        <v>1.8196118894281802E-2</v>
      </c>
      <c r="N33" s="9">
        <v>22043563923.800842</v>
      </c>
      <c r="O33" s="11">
        <f>N33/N34</f>
        <v>1.9090553183595687E-2</v>
      </c>
      <c r="P33" s="17">
        <v>3408393742.4881792</v>
      </c>
      <c r="Q33" s="12">
        <f>P33/P34</f>
        <v>2.0268864655836681E-2</v>
      </c>
      <c r="R33" s="13"/>
      <c r="S33" s="14"/>
      <c r="T33" s="13"/>
      <c r="U33" s="14"/>
      <c r="V33" s="14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</row>
    <row r="34" spans="1:56" s="5" customFormat="1" ht="18.75" customHeight="1" thickBot="1">
      <c r="A34" s="2"/>
      <c r="B34" s="3" t="s">
        <v>24</v>
      </c>
      <c r="C34" s="36"/>
      <c r="D34" s="4">
        <f>SUM(D18:D33)</f>
        <v>1429886694968.1184</v>
      </c>
      <c r="E34" s="65">
        <f>SUM(E18:E33)</f>
        <v>0.99999999999999989</v>
      </c>
      <c r="F34" s="4">
        <f>SUM(F18:F33)</f>
        <v>593983090985.47766</v>
      </c>
      <c r="G34" s="65">
        <f>SUM(G18:G33)</f>
        <v>0.99999999999999978</v>
      </c>
      <c r="H34" s="4">
        <f>SUM(H18:H33)</f>
        <v>431728405079.92505</v>
      </c>
      <c r="I34" s="65">
        <f t="shared" ref="I34" si="1">SUM(I18:I33)</f>
        <v>0.99999999999999989</v>
      </c>
      <c r="J34" s="4">
        <f t="shared" ref="J34:Q34" si="2">SUM(J18:J33)</f>
        <v>237562011848.10648</v>
      </c>
      <c r="K34" s="65">
        <f t="shared" si="2"/>
        <v>1.0000000000000002</v>
      </c>
      <c r="L34" s="4">
        <f>SUM(L18:L33)</f>
        <v>1428346217968.5974</v>
      </c>
      <c r="M34" s="65">
        <f>SUM(M18:M33)</f>
        <v>1</v>
      </c>
      <c r="N34" s="4">
        <f t="shared" si="2"/>
        <v>1154684398707.8723</v>
      </c>
      <c r="O34" s="65">
        <f t="shared" si="2"/>
        <v>1.0000000000000002</v>
      </c>
      <c r="P34" s="4">
        <f t="shared" si="2"/>
        <v>168159085393.40353</v>
      </c>
      <c r="Q34" s="65">
        <f t="shared" si="2"/>
        <v>1</v>
      </c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</row>
    <row r="35" spans="1:56" ht="18.75" customHeight="1" thickTop="1">
      <c r="A35" s="2"/>
      <c r="B35" s="14"/>
      <c r="C35" s="37"/>
      <c r="D35" s="16"/>
      <c r="E35" s="16"/>
      <c r="F35" s="38"/>
      <c r="G35" s="16"/>
      <c r="H35" s="16"/>
      <c r="I35" s="16"/>
      <c r="J35" s="16"/>
      <c r="K35" s="16"/>
      <c r="L35" s="39"/>
      <c r="M35" s="16"/>
      <c r="N35" s="16"/>
      <c r="O35" s="16"/>
      <c r="P35" s="16"/>
      <c r="Q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</row>
    <row r="36" spans="1:56" ht="15" thickBot="1">
      <c r="A36" s="2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6" ht="18.75" thickTop="1">
      <c r="A37" s="2"/>
      <c r="B37" s="29"/>
      <c r="C37" s="29"/>
      <c r="D37" s="90" t="s">
        <v>25</v>
      </c>
      <c r="E37" s="91"/>
      <c r="F37" s="91"/>
      <c r="G37" s="91"/>
      <c r="H37" s="91"/>
      <c r="I37" s="92"/>
      <c r="J37" s="90" t="s">
        <v>26</v>
      </c>
      <c r="K37" s="91"/>
      <c r="L37" s="14"/>
    </row>
    <row r="38" spans="1:56" ht="43.5" customHeight="1" thickBot="1">
      <c r="A38" s="2"/>
      <c r="B38" s="30" t="s">
        <v>3</v>
      </c>
      <c r="C38" s="30" t="s">
        <v>27</v>
      </c>
      <c r="D38" s="87" t="s">
        <v>28</v>
      </c>
      <c r="E38" s="88"/>
      <c r="F38" s="88"/>
      <c r="G38" s="89"/>
      <c r="H38" s="58" t="s">
        <v>41</v>
      </c>
      <c r="I38" s="57" t="s">
        <v>29</v>
      </c>
      <c r="J38" s="84" t="s">
        <v>30</v>
      </c>
      <c r="K38" s="84" t="s">
        <v>31</v>
      </c>
    </row>
    <row r="39" spans="1:56" ht="15.75" thickTop="1" thickBot="1">
      <c r="A39" s="2"/>
      <c r="B39" s="31"/>
      <c r="C39" s="31"/>
      <c r="D39" s="23" t="s">
        <v>32</v>
      </c>
      <c r="E39" s="33" t="s">
        <v>14</v>
      </c>
      <c r="F39" s="34" t="s">
        <v>33</v>
      </c>
      <c r="G39" s="33" t="s">
        <v>14</v>
      </c>
      <c r="H39" s="23" t="s">
        <v>34</v>
      </c>
      <c r="I39" s="24" t="s">
        <v>34</v>
      </c>
      <c r="J39" s="84"/>
      <c r="K39" s="84"/>
    </row>
    <row r="40" spans="1:56" ht="15.75" thickTop="1">
      <c r="A40" s="2"/>
      <c r="B40" s="35">
        <v>1</v>
      </c>
      <c r="C40" s="1" t="s">
        <v>43</v>
      </c>
      <c r="D40" s="18">
        <v>-303799758.57102585</v>
      </c>
      <c r="E40" s="22">
        <f>D40/D56</f>
        <v>-6.902913170620846E-2</v>
      </c>
      <c r="F40" s="13">
        <v>-303799758.57102585</v>
      </c>
      <c r="G40" s="22">
        <f>F40/F56</f>
        <v>-6.902913170620846E-2</v>
      </c>
      <c r="H40" s="27">
        <f>(D40*(365/91))/D18</f>
        <v>-1.6593442099743064E-2</v>
      </c>
      <c r="I40" s="59">
        <f t="shared" ref="I40:I55" si="3">(D40/((F132-D40+P18)/2))*12/3</f>
        <v>-0.11686511308609705</v>
      </c>
      <c r="J40" s="75">
        <v>413</v>
      </c>
      <c r="K40" s="60">
        <v>35</v>
      </c>
      <c r="L40" s="63"/>
      <c r="M40" s="72"/>
      <c r="N40" s="72"/>
    </row>
    <row r="41" spans="1:56" ht="15">
      <c r="A41" s="2"/>
      <c r="B41" s="35">
        <v>2</v>
      </c>
      <c r="C41" s="1" t="s">
        <v>48</v>
      </c>
      <c r="D41" s="18">
        <v>321733794.92364681</v>
      </c>
      <c r="E41" s="22">
        <f>D41/D56</f>
        <v>7.3104088721421406E-2</v>
      </c>
      <c r="F41" s="13">
        <v>321733794.92364681</v>
      </c>
      <c r="G41" s="22">
        <f>F41/F56</f>
        <v>7.3104088721421406E-2</v>
      </c>
      <c r="H41" s="27">
        <f>(D41*(365/91)/D19)</f>
        <v>3.4413463510643984E-2</v>
      </c>
      <c r="I41" s="59">
        <f t="shared" si="3"/>
        <v>0.40894564899197566</v>
      </c>
      <c r="J41" s="76">
        <v>241</v>
      </c>
      <c r="K41" s="61">
        <v>19</v>
      </c>
      <c r="L41" s="68"/>
      <c r="M41" s="72"/>
      <c r="N41" s="72"/>
    </row>
    <row r="42" spans="1:56" ht="15">
      <c r="A42" s="2"/>
      <c r="B42" s="35">
        <v>3</v>
      </c>
      <c r="C42" s="1" t="s">
        <v>15</v>
      </c>
      <c r="D42" s="18">
        <v>1751028059.3954945</v>
      </c>
      <c r="E42" s="22">
        <f>D42/D56</f>
        <v>0.39786715796556288</v>
      </c>
      <c r="F42" s="13">
        <v>1751028059.3954945</v>
      </c>
      <c r="G42" s="22">
        <f>F42/F56</f>
        <v>0.39786715796556288</v>
      </c>
      <c r="H42" s="27">
        <f t="shared" ref="H42:H55" si="4">(D42*(365/91)/D20)</f>
        <v>1.8181181709954447E-2</v>
      </c>
      <c r="I42" s="59">
        <f t="shared" si="3"/>
        <v>0.16083771105958242</v>
      </c>
      <c r="J42" s="76">
        <v>1320</v>
      </c>
      <c r="K42" s="61">
        <v>93</v>
      </c>
      <c r="L42" s="63"/>
      <c r="M42" s="72"/>
      <c r="N42" s="72"/>
    </row>
    <row r="43" spans="1:56" ht="15">
      <c r="A43" s="2"/>
      <c r="B43" s="35">
        <v>4</v>
      </c>
      <c r="C43" s="1" t="s">
        <v>16</v>
      </c>
      <c r="D43" s="18">
        <v>108170844.29277685</v>
      </c>
      <c r="E43" s="22">
        <f>D43/D56</f>
        <v>2.4578490425996021E-2</v>
      </c>
      <c r="F43" s="13">
        <v>108170844.29277636</v>
      </c>
      <c r="G43" s="22">
        <f>F43/F56</f>
        <v>2.457849042599591E-2</v>
      </c>
      <c r="H43" s="27">
        <f t="shared" si="4"/>
        <v>2.5846557375225981E-3</v>
      </c>
      <c r="I43" s="59">
        <f t="shared" si="3"/>
        <v>3.1750207810826069E-2</v>
      </c>
      <c r="J43" s="76">
        <v>814</v>
      </c>
      <c r="K43" s="61">
        <v>57</v>
      </c>
      <c r="L43" s="63"/>
      <c r="M43" s="72"/>
      <c r="N43" s="72"/>
    </row>
    <row r="44" spans="1:56" ht="15">
      <c r="A44" s="2"/>
      <c r="B44" s="35">
        <v>5</v>
      </c>
      <c r="C44" s="1" t="s">
        <v>17</v>
      </c>
      <c r="D44" s="18">
        <v>-27426407.596237391</v>
      </c>
      <c r="E44" s="22">
        <f>D44/D56</f>
        <v>-6.2318058154289405E-3</v>
      </c>
      <c r="F44" s="13">
        <v>-27426407.596237391</v>
      </c>
      <c r="G44" s="22">
        <f>F44/F56</f>
        <v>-6.2318058154289405E-3</v>
      </c>
      <c r="H44" s="27">
        <f t="shared" si="4"/>
        <v>-3.9766482513360436E-2</v>
      </c>
      <c r="I44" s="59">
        <f t="shared" si="3"/>
        <v>-9.8723086939082674E-2</v>
      </c>
      <c r="J44" s="76">
        <v>28</v>
      </c>
      <c r="K44" s="61">
        <v>2</v>
      </c>
      <c r="L44" s="64"/>
      <c r="M44" s="72"/>
      <c r="N44" s="72"/>
    </row>
    <row r="45" spans="1:56" ht="15">
      <c r="A45" s="2"/>
      <c r="B45" s="35">
        <v>6</v>
      </c>
      <c r="C45" s="1" t="s">
        <v>46</v>
      </c>
      <c r="D45" s="18">
        <v>105074080.45723341</v>
      </c>
      <c r="E45" s="22">
        <f>D45/D56</f>
        <v>2.387484628989716E-2</v>
      </c>
      <c r="F45" s="13">
        <v>105074080.45723341</v>
      </c>
      <c r="G45" s="22">
        <f>F45/F56</f>
        <v>2.387484628989716E-2</v>
      </c>
      <c r="H45" s="27">
        <f t="shared" si="4"/>
        <v>2.1793300609487476E-2</v>
      </c>
      <c r="I45" s="59">
        <f t="shared" si="3"/>
        <v>0.20124190276230983</v>
      </c>
      <c r="J45" s="76">
        <v>137</v>
      </c>
      <c r="K45" s="61">
        <v>9</v>
      </c>
      <c r="L45" s="63"/>
      <c r="M45" s="72"/>
      <c r="N45" s="72"/>
    </row>
    <row r="46" spans="1:56" ht="15">
      <c r="A46" s="2"/>
      <c r="B46" s="35">
        <v>7</v>
      </c>
      <c r="C46" s="1" t="s">
        <v>19</v>
      </c>
      <c r="D46" s="18">
        <v>-12533846.196199777</v>
      </c>
      <c r="E46" s="22">
        <f>D46/D56</f>
        <v>-2.8479302417238677E-3</v>
      </c>
      <c r="F46" s="13">
        <v>-12533846.196199775</v>
      </c>
      <c r="G46" s="22">
        <f>F46/F56</f>
        <v>-2.8479302417238673E-3</v>
      </c>
      <c r="H46" s="27">
        <f t="shared" si="4"/>
        <v>-5.0711359460145428E-3</v>
      </c>
      <c r="I46" s="59">
        <f t="shared" si="3"/>
        <v>-3.4505491314684972E-2</v>
      </c>
      <c r="J46" s="76">
        <v>99</v>
      </c>
      <c r="K46" s="61">
        <v>6</v>
      </c>
      <c r="L46" s="63"/>
      <c r="M46" s="72"/>
      <c r="N46" s="72"/>
    </row>
    <row r="47" spans="1:56" ht="15">
      <c r="A47" s="2"/>
      <c r="B47" s="35">
        <v>8</v>
      </c>
      <c r="C47" s="1" t="s">
        <v>18</v>
      </c>
      <c r="D47" s="18">
        <v>785195942.57533681</v>
      </c>
      <c r="E47" s="22">
        <f>D47/D56</f>
        <v>0.17841157738294117</v>
      </c>
      <c r="F47" s="13">
        <v>785195942.57533681</v>
      </c>
      <c r="G47" s="22">
        <f>F47/F56</f>
        <v>0.17841157738294117</v>
      </c>
      <c r="H47" s="27">
        <f t="shared" si="4"/>
        <v>1.9801724446413503E-2</v>
      </c>
      <c r="I47" s="59">
        <f t="shared" si="3"/>
        <v>0.16128822336909299</v>
      </c>
      <c r="J47" s="76">
        <v>565</v>
      </c>
      <c r="K47" s="61">
        <v>31</v>
      </c>
      <c r="L47" s="63"/>
      <c r="M47" s="72"/>
      <c r="N47" s="72"/>
    </row>
    <row r="48" spans="1:56" ht="15">
      <c r="A48" s="2"/>
      <c r="B48" s="35">
        <v>9</v>
      </c>
      <c r="C48" s="1" t="s">
        <v>44</v>
      </c>
      <c r="D48" s="18">
        <v>100820750</v>
      </c>
      <c r="E48" s="22">
        <f>D48/D56</f>
        <v>2.2908408035622673E-2</v>
      </c>
      <c r="F48" s="13">
        <v>100820750</v>
      </c>
      <c r="G48" s="22">
        <f>F48/F56</f>
        <v>2.2908408035622673E-2</v>
      </c>
      <c r="H48" s="27">
        <f t="shared" si="4"/>
        <v>9.7588748548411101E-3</v>
      </c>
      <c r="I48" s="59">
        <f t="shared" si="3"/>
        <v>4.8861728003874526E-2</v>
      </c>
      <c r="J48" s="76">
        <v>310</v>
      </c>
      <c r="K48" s="61">
        <v>26</v>
      </c>
      <c r="L48" s="63"/>
      <c r="M48" s="72"/>
      <c r="N48" s="72"/>
    </row>
    <row r="49" spans="1:14" ht="15">
      <c r="A49" s="2"/>
      <c r="B49" s="35">
        <v>10</v>
      </c>
      <c r="C49" s="1" t="s">
        <v>20</v>
      </c>
      <c r="D49" s="18">
        <v>-77065174.860583618</v>
      </c>
      <c r="E49" s="22">
        <f>D49/D56</f>
        <v>-1.7510685757077388E-2</v>
      </c>
      <c r="F49" s="13">
        <v>-77065174.860583618</v>
      </c>
      <c r="G49" s="22">
        <f>F49/F56</f>
        <v>-1.7510685757077388E-2</v>
      </c>
      <c r="H49" s="27">
        <f t="shared" si="4"/>
        <v>-9.5409775181496299E-3</v>
      </c>
      <c r="I49" s="59">
        <f t="shared" si="3"/>
        <v>-6.3743044889234809E-2</v>
      </c>
      <c r="J49" s="76">
        <v>251</v>
      </c>
      <c r="K49" s="61">
        <v>16</v>
      </c>
      <c r="L49" s="63"/>
      <c r="M49" s="72"/>
      <c r="N49" s="72"/>
    </row>
    <row r="50" spans="1:14" ht="15">
      <c r="A50" s="2"/>
      <c r="B50" s="35">
        <v>11</v>
      </c>
      <c r="C50" s="1" t="s">
        <v>47</v>
      </c>
      <c r="D50" s="18">
        <v>1375913119.7403128</v>
      </c>
      <c r="E50" s="22">
        <f>D50/D56</f>
        <v>0.31263384936709598</v>
      </c>
      <c r="F50" s="13">
        <v>1375913119.7403128</v>
      </c>
      <c r="G50" s="22">
        <f>F50/F56</f>
        <v>0.31263384936709598</v>
      </c>
      <c r="H50" s="27">
        <f t="shared" si="4"/>
        <v>2.0850268079692699E-2</v>
      </c>
      <c r="I50" s="59">
        <f t="shared" si="3"/>
        <v>0.21893442542902378</v>
      </c>
      <c r="J50" s="76">
        <v>1313</v>
      </c>
      <c r="K50" s="61">
        <v>79</v>
      </c>
      <c r="L50" s="63"/>
      <c r="M50" s="72"/>
      <c r="N50" s="72"/>
    </row>
    <row r="51" spans="1:14" ht="15">
      <c r="A51" s="2"/>
      <c r="B51" s="35">
        <v>12</v>
      </c>
      <c r="C51" s="1" t="s">
        <v>42</v>
      </c>
      <c r="D51" s="18">
        <v>-206747451.58344495</v>
      </c>
      <c r="E51" s="22">
        <f>D51/D56</f>
        <v>-4.6976986197768814E-2</v>
      </c>
      <c r="F51" s="18">
        <v>-206747451.58344495</v>
      </c>
      <c r="G51" s="22">
        <f>F51/F56</f>
        <v>-4.6976986197768814E-2</v>
      </c>
      <c r="H51" s="27">
        <f t="shared" si="4"/>
        <v>-1.0428377672694717E-2</v>
      </c>
      <c r="I51" s="59">
        <f t="shared" si="3"/>
        <v>-9.4051563256132564E-2</v>
      </c>
      <c r="J51" s="76">
        <v>413</v>
      </c>
      <c r="K51" s="61">
        <v>35</v>
      </c>
      <c r="L51" s="63"/>
      <c r="M51" s="72"/>
      <c r="N51" s="72"/>
    </row>
    <row r="52" spans="1:14" ht="15">
      <c r="A52" s="2"/>
      <c r="B52" s="35">
        <v>13</v>
      </c>
      <c r="C52" s="1" t="s">
        <v>21</v>
      </c>
      <c r="D52" s="18">
        <v>286233922.89999998</v>
      </c>
      <c r="E52" s="22">
        <f>D52/D56</f>
        <v>6.503783694755455E-2</v>
      </c>
      <c r="F52" s="13">
        <v>286233922.89999998</v>
      </c>
      <c r="G52" s="22">
        <f>F52/F56</f>
        <v>6.503783694755455E-2</v>
      </c>
      <c r="H52" s="27">
        <f t="shared" si="4"/>
        <v>1.4281625886277296E-2</v>
      </c>
      <c r="I52" s="59">
        <f t="shared" si="3"/>
        <v>7.8993979162251149E-2</v>
      </c>
      <c r="J52" s="76">
        <v>436</v>
      </c>
      <c r="K52" s="61">
        <v>39</v>
      </c>
      <c r="L52" s="63"/>
      <c r="M52" s="72"/>
      <c r="N52" s="72"/>
    </row>
    <row r="53" spans="1:14" ht="15">
      <c r="A53" s="40"/>
      <c r="B53" s="35">
        <v>14</v>
      </c>
      <c r="C53" s="1" t="s">
        <v>22</v>
      </c>
      <c r="D53" s="18">
        <v>151121000</v>
      </c>
      <c r="E53" s="22">
        <f>D53/D56</f>
        <v>3.4337589541352687E-2</v>
      </c>
      <c r="F53" s="13">
        <v>151121000</v>
      </c>
      <c r="G53" s="22">
        <f>F53/F56</f>
        <v>3.4337589541352687E-2</v>
      </c>
      <c r="H53" s="27">
        <f t="shared" si="4"/>
        <v>1.4537591548711823E-2</v>
      </c>
      <c r="I53" s="59">
        <f t="shared" si="3"/>
        <v>0.16699754595969038</v>
      </c>
      <c r="J53" s="77">
        <v>366</v>
      </c>
      <c r="K53" s="41">
        <v>30</v>
      </c>
      <c r="L53" s="63"/>
      <c r="M53" s="72"/>
      <c r="N53" s="72"/>
    </row>
    <row r="54" spans="1:14" ht="15">
      <c r="A54" s="42"/>
      <c r="B54" s="16">
        <v>15</v>
      </c>
      <c r="C54" s="19" t="s">
        <v>23</v>
      </c>
      <c r="D54" s="18">
        <v>32542544.149999999</v>
      </c>
      <c r="E54" s="22">
        <f>D54/D56</f>
        <v>7.3942901625455634E-3</v>
      </c>
      <c r="F54" s="18">
        <v>32542544.149999999</v>
      </c>
      <c r="G54" s="22">
        <f>F54/F56</f>
        <v>7.3942901625455634E-3</v>
      </c>
      <c r="H54" s="27">
        <f t="shared" si="4"/>
        <v>1.7155375151750508E-2</v>
      </c>
      <c r="I54" s="59">
        <f t="shared" si="3"/>
        <v>8.6587965880004183E-2</v>
      </c>
      <c r="J54" s="77">
        <v>77</v>
      </c>
      <c r="K54" s="41">
        <v>6</v>
      </c>
      <c r="L54" s="63"/>
      <c r="M54" s="72"/>
      <c r="N54" s="72"/>
    </row>
    <row r="55" spans="1:14" ht="15">
      <c r="A55" s="42"/>
      <c r="B55" s="16">
        <v>16</v>
      </c>
      <c r="C55" s="26" t="s">
        <v>40</v>
      </c>
      <c r="D55" s="18">
        <v>10775520.312965199</v>
      </c>
      <c r="E55" s="22">
        <f>D55/D56</f>
        <v>2.448404878217503E-3</v>
      </c>
      <c r="F55" s="13">
        <v>10775520.312965199</v>
      </c>
      <c r="G55" s="22">
        <f>F55/F56</f>
        <v>2.448404878217503E-3</v>
      </c>
      <c r="H55" s="27">
        <f t="shared" si="4"/>
        <v>1.6629433969677758E-3</v>
      </c>
      <c r="I55" s="59">
        <f t="shared" si="3"/>
        <v>1.2695133441496238E-2</v>
      </c>
      <c r="J55" s="76">
        <v>130</v>
      </c>
      <c r="K55" s="61">
        <v>15</v>
      </c>
      <c r="L55" s="63"/>
      <c r="M55" s="72"/>
      <c r="N55" s="72"/>
    </row>
    <row r="56" spans="1:14" ht="15" thickBot="1">
      <c r="A56" s="20"/>
      <c r="B56" s="3" t="s">
        <v>24</v>
      </c>
      <c r="C56" s="21"/>
      <c r="D56" s="4">
        <f>SUM(D40:D55)</f>
        <v>4401036939.9402742</v>
      </c>
      <c r="E56" s="65">
        <f ca="1">SUM(E40:E56)</f>
        <v>0.99999999999999989</v>
      </c>
      <c r="F56" s="4">
        <f t="shared" ref="F56:K56" si="5">SUM(F40:F55)</f>
        <v>4401036939.9402742</v>
      </c>
      <c r="G56" s="65">
        <f t="shared" si="5"/>
        <v>1</v>
      </c>
      <c r="H56" s="70"/>
      <c r="I56" s="71"/>
      <c r="J56" s="78">
        <f t="shared" si="5"/>
        <v>6913</v>
      </c>
      <c r="K56" s="43">
        <f t="shared" si="5"/>
        <v>498</v>
      </c>
    </row>
    <row r="57" spans="1:14" ht="15" thickTop="1">
      <c r="A57" s="20"/>
      <c r="D57" s="16"/>
      <c r="F57" s="16"/>
      <c r="G57" s="16"/>
      <c r="H57" s="16"/>
      <c r="I57" s="16"/>
      <c r="J57" s="16"/>
      <c r="K57" s="39"/>
    </row>
    <row r="58" spans="1:14">
      <c r="A58" s="55" t="s">
        <v>38</v>
      </c>
      <c r="B58" s="56" t="s">
        <v>39</v>
      </c>
      <c r="D58" s="16"/>
      <c r="E58" s="16"/>
      <c r="F58" s="16"/>
      <c r="G58" s="16"/>
      <c r="H58" s="16"/>
      <c r="I58" s="16"/>
      <c r="J58" s="16"/>
      <c r="K58" s="16"/>
    </row>
    <row r="59" spans="1:14">
      <c r="A59" s="44"/>
      <c r="B59" s="5"/>
      <c r="D59" s="16"/>
      <c r="E59" s="16"/>
      <c r="F59" s="16"/>
      <c r="G59" s="16"/>
      <c r="H59" s="27"/>
      <c r="I59" s="16"/>
      <c r="J59" s="16"/>
      <c r="K59" s="16"/>
    </row>
    <row r="60" spans="1:14">
      <c r="B60" s="45" t="s">
        <v>35</v>
      </c>
      <c r="D60" s="16"/>
      <c r="E60" s="16"/>
      <c r="F60" s="46"/>
      <c r="G60" s="16"/>
      <c r="H60" s="16"/>
      <c r="I60" s="16"/>
      <c r="J60" s="16"/>
      <c r="K60" s="16"/>
    </row>
    <row r="61" spans="1:14">
      <c r="A61" s="5"/>
      <c r="B61" s="47" t="s">
        <v>36</v>
      </c>
      <c r="D61" s="16"/>
      <c r="E61" s="48"/>
      <c r="F61" s="13"/>
      <c r="G61" s="16"/>
      <c r="H61" s="16"/>
      <c r="I61" s="16"/>
      <c r="J61" s="16"/>
      <c r="K61" s="48"/>
    </row>
    <row r="62" spans="1:14">
      <c r="A62" s="5"/>
      <c r="B62" s="47" t="s">
        <v>37</v>
      </c>
      <c r="D62" s="16"/>
      <c r="E62" s="16"/>
      <c r="F62" s="48"/>
      <c r="G62" s="16"/>
      <c r="H62" s="16"/>
      <c r="I62" s="16"/>
      <c r="J62" s="16"/>
      <c r="K62" s="16"/>
    </row>
    <row r="63" spans="1:14">
      <c r="B63" s="5"/>
      <c r="D63" s="15"/>
      <c r="E63" s="16"/>
      <c r="F63" s="49"/>
      <c r="H63" s="16"/>
      <c r="I63" s="16"/>
      <c r="J63" s="16"/>
      <c r="K63" s="16"/>
    </row>
    <row r="64" spans="1:14">
      <c r="D64" s="8"/>
      <c r="E64" s="16"/>
      <c r="F64" s="16"/>
      <c r="G64" s="16"/>
      <c r="H64" s="16"/>
      <c r="I64" s="16"/>
      <c r="J64" s="16"/>
      <c r="K64" s="16"/>
    </row>
    <row r="65" spans="4:11">
      <c r="D65" s="27"/>
      <c r="E65" s="27"/>
      <c r="F65" s="27"/>
      <c r="G65" s="16"/>
      <c r="H65" s="16"/>
      <c r="I65" s="16"/>
      <c r="J65" s="16"/>
      <c r="K65" s="16"/>
    </row>
    <row r="66" spans="4:11">
      <c r="D66" s="27"/>
      <c r="E66" s="27"/>
      <c r="F66" s="16"/>
      <c r="G66" s="16"/>
      <c r="H66" s="16"/>
      <c r="I66" s="16"/>
      <c r="J66" s="16"/>
      <c r="K66" s="16"/>
    </row>
    <row r="67" spans="4:11">
      <c r="D67" s="27"/>
      <c r="E67" s="27"/>
      <c r="F67" s="49"/>
      <c r="G67" s="16"/>
      <c r="H67" s="16"/>
      <c r="I67" s="16"/>
      <c r="J67" s="16"/>
      <c r="K67" s="16"/>
    </row>
    <row r="68" spans="4:11">
      <c r="D68" s="27"/>
      <c r="E68" s="27"/>
      <c r="F68" s="50"/>
      <c r="G68" s="16"/>
      <c r="H68" s="16"/>
      <c r="I68" s="16"/>
      <c r="J68" s="16"/>
      <c r="K68" s="16"/>
    </row>
    <row r="69" spans="4:11">
      <c r="D69" s="27"/>
      <c r="E69" s="27"/>
      <c r="H69" s="16"/>
      <c r="I69" s="16"/>
      <c r="J69" s="16"/>
      <c r="K69" s="16"/>
    </row>
    <row r="70" spans="4:11">
      <c r="D70" s="27"/>
      <c r="E70" s="27"/>
      <c r="H70" s="16"/>
      <c r="I70" s="16"/>
      <c r="J70" s="16"/>
      <c r="K70" s="16"/>
    </row>
    <row r="71" spans="4:11">
      <c r="D71" s="27"/>
      <c r="E71" s="27"/>
      <c r="H71" s="16"/>
      <c r="I71" s="16"/>
      <c r="J71" s="16"/>
      <c r="K71" s="16"/>
    </row>
    <row r="72" spans="4:11">
      <c r="D72" s="27"/>
      <c r="E72" s="27"/>
      <c r="H72" s="16"/>
      <c r="I72" s="16"/>
      <c r="J72" s="16"/>
      <c r="K72" s="16"/>
    </row>
    <row r="73" spans="4:11">
      <c r="D73" s="27"/>
      <c r="E73" s="27"/>
      <c r="H73" s="16"/>
      <c r="I73" s="16"/>
      <c r="J73" s="16"/>
      <c r="K73" s="16"/>
    </row>
    <row r="74" spans="4:11">
      <c r="D74" s="27"/>
      <c r="E74" s="27"/>
      <c r="H74" s="16"/>
      <c r="I74" s="16"/>
      <c r="J74" s="16"/>
      <c r="K74" s="16"/>
    </row>
    <row r="75" spans="4:11">
      <c r="D75" s="27"/>
      <c r="E75" s="27"/>
      <c r="H75" s="16"/>
      <c r="I75" s="16"/>
      <c r="J75" s="16"/>
      <c r="K75" s="16"/>
    </row>
    <row r="76" spans="4:11">
      <c r="D76" s="27"/>
      <c r="E76" s="27"/>
      <c r="H76" s="16"/>
      <c r="I76" s="16"/>
      <c r="J76" s="16"/>
      <c r="K76" s="16"/>
    </row>
    <row r="77" spans="4:11">
      <c r="D77" s="27"/>
      <c r="E77" s="27"/>
      <c r="H77" s="16"/>
      <c r="I77" s="16"/>
      <c r="J77" s="16"/>
      <c r="K77" s="16"/>
    </row>
    <row r="78" spans="4:11">
      <c r="D78" s="27"/>
      <c r="E78" s="27"/>
      <c r="H78" s="16"/>
      <c r="I78" s="16"/>
      <c r="J78" s="16"/>
      <c r="K78" s="16"/>
    </row>
    <row r="79" spans="4:11">
      <c r="D79" s="27"/>
      <c r="E79" s="27"/>
      <c r="H79" s="16"/>
      <c r="I79" s="16"/>
      <c r="J79" s="16"/>
      <c r="K79" s="16"/>
    </row>
    <row r="80" spans="4:11">
      <c r="D80" s="27"/>
      <c r="E80" s="27"/>
      <c r="H80" s="16"/>
      <c r="I80" s="16"/>
      <c r="J80" s="16"/>
      <c r="K80" s="16"/>
    </row>
    <row r="81" spans="4:11">
      <c r="D81" s="27"/>
      <c r="E81" s="27"/>
      <c r="H81" s="16"/>
      <c r="I81" s="16"/>
      <c r="J81" s="16"/>
      <c r="K81" s="16"/>
    </row>
    <row r="82" spans="4:11">
      <c r="D82" s="27"/>
      <c r="E82" s="27"/>
      <c r="H82" s="16"/>
      <c r="I82" s="16"/>
      <c r="J82" s="16"/>
      <c r="K82" s="16"/>
    </row>
    <row r="83" spans="4:11">
      <c r="D83" s="27"/>
      <c r="E83" s="27"/>
      <c r="H83" s="16"/>
      <c r="I83" s="16"/>
      <c r="J83" s="16"/>
      <c r="K83" s="16"/>
    </row>
    <row r="84" spans="4:11">
      <c r="D84" s="27"/>
      <c r="E84" s="27"/>
      <c r="H84" s="16"/>
      <c r="I84" s="16"/>
      <c r="J84" s="16"/>
      <c r="K84" s="16"/>
    </row>
    <row r="85" spans="4:11">
      <c r="D85" s="27"/>
      <c r="E85" s="27"/>
      <c r="H85" s="16"/>
      <c r="I85" s="16"/>
      <c r="J85" s="16"/>
      <c r="K85" s="16"/>
    </row>
    <row r="86" spans="4:11">
      <c r="D86" s="16"/>
      <c r="E86" s="16"/>
      <c r="H86" s="16"/>
      <c r="I86" s="16"/>
      <c r="J86" s="16"/>
      <c r="K86" s="16"/>
    </row>
    <row r="87" spans="4:11">
      <c r="D87" s="16"/>
      <c r="E87" s="16"/>
      <c r="H87" s="16"/>
      <c r="I87" s="16"/>
      <c r="J87" s="16"/>
      <c r="K87" s="16"/>
    </row>
    <row r="88" spans="4:11">
      <c r="D88" s="16"/>
      <c r="E88" s="16"/>
      <c r="H88" s="16"/>
      <c r="I88" s="16"/>
      <c r="J88" s="16"/>
      <c r="K88" s="16"/>
    </row>
    <row r="89" spans="4:11">
      <c r="D89" s="16"/>
      <c r="E89" s="16"/>
      <c r="H89" s="16"/>
      <c r="I89" s="16"/>
      <c r="J89" s="16"/>
      <c r="K89" s="16"/>
    </row>
    <row r="90" spans="4:11">
      <c r="D90" s="16"/>
      <c r="E90" s="16"/>
      <c r="H90" s="16"/>
      <c r="I90" s="16"/>
      <c r="J90" s="16"/>
      <c r="K90" s="16"/>
    </row>
    <row r="91" spans="4:11">
      <c r="D91" s="16"/>
      <c r="E91" s="16"/>
      <c r="H91" s="16"/>
      <c r="I91" s="16"/>
      <c r="J91" s="16"/>
      <c r="K91" s="16"/>
    </row>
    <row r="92" spans="4:11">
      <c r="D92" s="16"/>
      <c r="E92" s="16"/>
      <c r="H92" s="16"/>
      <c r="I92" s="16"/>
      <c r="J92" s="16"/>
      <c r="K92" s="16"/>
    </row>
    <row r="93" spans="4:11">
      <c r="D93" s="16"/>
      <c r="E93" s="16"/>
      <c r="H93" s="16"/>
      <c r="I93" s="16"/>
      <c r="J93" s="16"/>
      <c r="K93" s="16"/>
    </row>
    <row r="94" spans="4:11">
      <c r="D94" s="16"/>
      <c r="E94" s="16"/>
      <c r="H94" s="16"/>
      <c r="I94" s="16"/>
      <c r="J94" s="16"/>
      <c r="K94" s="16"/>
    </row>
    <row r="95" spans="4:11">
      <c r="D95" s="16"/>
      <c r="E95" s="16"/>
      <c r="H95" s="16"/>
      <c r="I95" s="16"/>
      <c r="J95" s="16"/>
      <c r="K95" s="16"/>
    </row>
    <row r="96" spans="4:11">
      <c r="D96" s="16"/>
      <c r="E96" s="16"/>
      <c r="H96" s="16"/>
      <c r="I96" s="16"/>
      <c r="J96" s="16"/>
      <c r="K96" s="16"/>
    </row>
    <row r="97" spans="4:11">
      <c r="D97" s="16"/>
      <c r="E97" s="16"/>
      <c r="H97" s="16"/>
      <c r="I97" s="16"/>
      <c r="J97" s="16"/>
      <c r="K97" s="16"/>
    </row>
    <row r="98" spans="4:11">
      <c r="D98" s="16"/>
      <c r="E98" s="16"/>
      <c r="H98" s="16"/>
      <c r="I98" s="16"/>
      <c r="J98" s="16"/>
      <c r="K98" s="16"/>
    </row>
    <row r="99" spans="4:11">
      <c r="D99" s="16"/>
      <c r="E99" s="16"/>
      <c r="H99" s="16"/>
      <c r="I99" s="16"/>
      <c r="J99" s="16"/>
      <c r="K99" s="16"/>
    </row>
    <row r="100" spans="4:11">
      <c r="D100" s="16"/>
      <c r="E100" s="16"/>
      <c r="H100" s="16"/>
      <c r="I100" s="16"/>
      <c r="J100" s="16"/>
      <c r="K100" s="16"/>
    </row>
    <row r="101" spans="4:11">
      <c r="D101" s="16"/>
      <c r="E101" s="16"/>
      <c r="H101" s="16"/>
      <c r="I101" s="16"/>
      <c r="J101" s="16"/>
      <c r="K101" s="16"/>
    </row>
    <row r="102" spans="4:11">
      <c r="D102" s="16"/>
      <c r="E102" s="16"/>
      <c r="H102" s="16"/>
      <c r="I102" s="16"/>
      <c r="J102" s="16"/>
      <c r="K102" s="16"/>
    </row>
    <row r="103" spans="4:11">
      <c r="D103" s="16"/>
      <c r="E103" s="16"/>
      <c r="H103" s="16"/>
      <c r="I103" s="16"/>
      <c r="J103" s="16"/>
      <c r="K103" s="16"/>
    </row>
    <row r="104" spans="4:11">
      <c r="D104" s="16"/>
      <c r="E104" s="16"/>
      <c r="H104" s="16"/>
      <c r="I104" s="16"/>
      <c r="J104" s="16"/>
      <c r="K104" s="16"/>
    </row>
    <row r="105" spans="4:11">
      <c r="D105" s="16"/>
      <c r="E105" s="16"/>
      <c r="H105" s="16"/>
      <c r="I105" s="16"/>
      <c r="J105" s="16"/>
      <c r="K105" s="16"/>
    </row>
    <row r="106" spans="4:11">
      <c r="D106" s="16"/>
      <c r="E106" s="16"/>
      <c r="H106" s="16"/>
      <c r="I106" s="16"/>
      <c r="J106" s="16"/>
      <c r="K106" s="16"/>
    </row>
    <row r="107" spans="4:11">
      <c r="D107" s="16"/>
      <c r="E107" s="16"/>
      <c r="F107" s="16"/>
      <c r="G107" s="16"/>
      <c r="H107" s="16"/>
      <c r="I107" s="16"/>
      <c r="J107" s="16"/>
      <c r="K107" s="16"/>
    </row>
    <row r="108" spans="4:11">
      <c r="D108" s="16"/>
      <c r="E108" s="16"/>
      <c r="F108" s="16"/>
      <c r="G108" s="16"/>
      <c r="H108" s="16"/>
      <c r="I108" s="16"/>
      <c r="J108" s="16"/>
      <c r="K108" s="16"/>
    </row>
    <row r="109" spans="4:11">
      <c r="D109" s="16"/>
      <c r="E109" s="16"/>
      <c r="F109" s="16"/>
      <c r="G109" s="16"/>
      <c r="H109" s="16"/>
      <c r="I109" s="16"/>
      <c r="J109" s="16"/>
      <c r="K109" s="16"/>
    </row>
    <row r="110" spans="4:11">
      <c r="D110" s="16"/>
      <c r="E110" s="16"/>
      <c r="F110" s="16"/>
      <c r="G110" s="16"/>
      <c r="H110" s="16"/>
      <c r="I110" s="16"/>
      <c r="J110" s="16"/>
      <c r="K110" s="16"/>
    </row>
    <row r="111" spans="4:11">
      <c r="D111" s="16"/>
      <c r="E111" s="16"/>
      <c r="H111" s="16"/>
      <c r="I111" s="16"/>
      <c r="J111" s="16"/>
      <c r="K111" s="16"/>
    </row>
    <row r="112" spans="4:11">
      <c r="D112" s="16"/>
      <c r="E112" s="16"/>
      <c r="H112" s="16"/>
      <c r="I112" s="16"/>
      <c r="J112" s="16"/>
      <c r="K112" s="16"/>
    </row>
    <row r="113" spans="4:11">
      <c r="D113" s="16"/>
      <c r="E113" s="16"/>
      <c r="H113" s="16"/>
      <c r="I113" s="16"/>
      <c r="J113" s="16"/>
      <c r="K113" s="16"/>
    </row>
    <row r="114" spans="4:11">
      <c r="D114" s="16"/>
      <c r="E114" s="16"/>
      <c r="H114" s="16"/>
      <c r="I114" s="16"/>
      <c r="J114" s="16"/>
      <c r="K114" s="16"/>
    </row>
    <row r="115" spans="4:11">
      <c r="D115" s="16"/>
      <c r="E115" s="16"/>
      <c r="H115" s="16"/>
      <c r="I115" s="16"/>
      <c r="J115" s="16"/>
      <c r="K115" s="16"/>
    </row>
    <row r="116" spans="4:11">
      <c r="D116" s="16"/>
      <c r="E116" s="16"/>
      <c r="H116" s="16"/>
      <c r="I116" s="16"/>
      <c r="J116" s="16"/>
      <c r="K116" s="16"/>
    </row>
    <row r="117" spans="4:11">
      <c r="D117" s="16"/>
      <c r="E117" s="16"/>
      <c r="H117" s="16"/>
      <c r="I117" s="16"/>
      <c r="J117" s="16"/>
      <c r="K117" s="16"/>
    </row>
    <row r="118" spans="4:11">
      <c r="D118" s="16"/>
      <c r="E118" s="16"/>
      <c r="H118" s="16"/>
      <c r="I118" s="16"/>
      <c r="J118" s="16"/>
      <c r="K118" s="16"/>
    </row>
    <row r="119" spans="4:11">
      <c r="D119" s="16"/>
      <c r="E119" s="16"/>
      <c r="H119" s="16"/>
      <c r="I119" s="16"/>
      <c r="J119" s="16"/>
      <c r="K119" s="16"/>
    </row>
    <row r="120" spans="4:11">
      <c r="D120" s="16"/>
      <c r="E120" s="16"/>
      <c r="H120" s="16"/>
      <c r="I120" s="16"/>
      <c r="J120" s="16"/>
      <c r="K120" s="16"/>
    </row>
    <row r="121" spans="4:11">
      <c r="D121" s="16"/>
      <c r="E121" s="16"/>
      <c r="H121" s="16"/>
      <c r="I121" s="16"/>
      <c r="J121" s="16"/>
      <c r="K121" s="16"/>
    </row>
    <row r="122" spans="4:11">
      <c r="D122" s="16"/>
      <c r="E122" s="16"/>
      <c r="H122" s="16"/>
      <c r="I122" s="16"/>
      <c r="J122" s="16"/>
      <c r="K122" s="16"/>
    </row>
    <row r="123" spans="4:11">
      <c r="D123" s="16"/>
      <c r="E123" s="16"/>
      <c r="H123" s="16"/>
      <c r="I123" s="16"/>
      <c r="J123" s="16"/>
      <c r="K123" s="16"/>
    </row>
    <row r="124" spans="4:11">
      <c r="D124" s="16"/>
      <c r="E124" s="16"/>
      <c r="H124" s="16"/>
      <c r="I124" s="16"/>
      <c r="J124" s="16"/>
      <c r="K124" s="16"/>
    </row>
    <row r="125" spans="4:11">
      <c r="D125" s="16"/>
      <c r="E125" s="16"/>
      <c r="H125" s="16"/>
      <c r="I125" s="16"/>
      <c r="J125" s="16"/>
      <c r="K125" s="16"/>
    </row>
    <row r="126" spans="4:11">
      <c r="D126" s="16"/>
      <c r="E126" s="16"/>
      <c r="H126" s="16"/>
      <c r="I126" s="16"/>
      <c r="J126" s="16"/>
      <c r="K126" s="16"/>
    </row>
    <row r="127" spans="4:11">
      <c r="D127" s="16"/>
      <c r="E127" s="16"/>
      <c r="H127" s="16"/>
      <c r="I127" s="16"/>
      <c r="J127" s="16"/>
      <c r="K127" s="16"/>
    </row>
    <row r="128" spans="4:11">
      <c r="D128" s="16"/>
      <c r="E128" s="16"/>
      <c r="H128" s="16"/>
      <c r="I128" s="16"/>
      <c r="J128" s="16"/>
      <c r="K128" s="16"/>
    </row>
    <row r="129" spans="4:11">
      <c r="D129" s="16"/>
      <c r="E129" s="16"/>
      <c r="H129" s="16"/>
      <c r="I129" s="16"/>
      <c r="J129" s="16"/>
      <c r="K129" s="16"/>
    </row>
    <row r="130" spans="4:11" ht="15">
      <c r="D130" s="16"/>
      <c r="E130" s="16"/>
      <c r="F130" s="79" t="s">
        <v>11</v>
      </c>
      <c r="G130" s="79"/>
      <c r="H130" s="16"/>
      <c r="I130" s="16"/>
      <c r="J130" s="16"/>
      <c r="K130" s="16"/>
    </row>
    <row r="131" spans="4:11" ht="15" thickBot="1">
      <c r="D131" s="16"/>
      <c r="E131" s="16"/>
      <c r="F131" s="23" t="s">
        <v>12</v>
      </c>
      <c r="G131" s="23" t="s">
        <v>14</v>
      </c>
      <c r="H131" s="16"/>
      <c r="I131" s="16"/>
      <c r="J131" s="16"/>
      <c r="K131" s="16"/>
    </row>
    <row r="132" spans="4:11" ht="15" thickTop="1">
      <c r="D132" s="16"/>
      <c r="E132" s="16"/>
      <c r="F132" s="9">
        <v>10307775766.000847</v>
      </c>
      <c r="G132" s="12">
        <f>F132/F148</f>
        <v>6.2094636652587014E-2</v>
      </c>
      <c r="H132" s="16"/>
      <c r="I132" s="16"/>
      <c r="J132" s="16"/>
      <c r="K132" s="16"/>
    </row>
    <row r="133" spans="4:11">
      <c r="D133" s="16"/>
      <c r="E133" s="16"/>
      <c r="F133" s="17">
        <v>2924727253.4800005</v>
      </c>
      <c r="G133" s="12">
        <f>F133/F148</f>
        <v>1.7618725924537584E-2</v>
      </c>
      <c r="H133" s="16"/>
      <c r="I133" s="16"/>
      <c r="J133" s="16"/>
      <c r="K133" s="16"/>
    </row>
    <row r="134" spans="4:11">
      <c r="D134" s="16"/>
      <c r="E134" s="16"/>
      <c r="F134" s="13">
        <v>44818985019.946533</v>
      </c>
      <c r="G134" s="12">
        <f>F134/F148</f>
        <v>0.26999215477026817</v>
      </c>
      <c r="H134" s="16"/>
      <c r="I134" s="16"/>
      <c r="J134" s="16"/>
      <c r="K134" s="16"/>
    </row>
    <row r="135" spans="4:11">
      <c r="D135" s="16"/>
      <c r="E135" s="16"/>
      <c r="F135" s="17">
        <v>13473495087.499851</v>
      </c>
      <c r="G135" s="12">
        <f>F135/F148</f>
        <v>8.1165112716000715E-2</v>
      </c>
      <c r="H135" s="16"/>
      <c r="I135" s="16"/>
      <c r="J135" s="16"/>
      <c r="K135" s="16"/>
    </row>
    <row r="136" spans="4:11">
      <c r="D136" s="16"/>
      <c r="E136" s="16"/>
      <c r="F136" s="17">
        <v>1111245895.2990007</v>
      </c>
      <c r="G136" s="12">
        <f>F136/F148</f>
        <v>6.6942094654278035E-3</v>
      </c>
      <c r="H136" s="16"/>
      <c r="I136" s="16"/>
      <c r="J136" s="16"/>
      <c r="K136" s="16"/>
    </row>
    <row r="137" spans="4:11">
      <c r="D137" s="16"/>
      <c r="E137" s="16"/>
      <c r="F137" s="17">
        <v>2304109963.0706625</v>
      </c>
      <c r="G137" s="12">
        <f>F137/F148</f>
        <v>1.3880091516580116E-2</v>
      </c>
      <c r="H137" s="16"/>
      <c r="I137" s="16"/>
      <c r="J137" s="16"/>
      <c r="K137" s="16"/>
    </row>
    <row r="138" spans="4:11">
      <c r="D138" s="16"/>
      <c r="E138" s="16"/>
      <c r="F138" s="17">
        <v>1457046777.3544936</v>
      </c>
      <c r="G138" s="12">
        <f>F138/F148</f>
        <v>8.7773339544377788E-3</v>
      </c>
      <c r="H138" s="16"/>
      <c r="I138" s="16"/>
      <c r="J138" s="16"/>
      <c r="K138" s="16"/>
    </row>
    <row r="139" spans="4:11">
      <c r="D139" s="16"/>
      <c r="E139" s="16"/>
      <c r="F139" s="17">
        <v>19504473832.842739</v>
      </c>
      <c r="G139" s="12">
        <f>F139/F148</f>
        <v>0.11749607706300987</v>
      </c>
      <c r="H139" s="16"/>
      <c r="I139" s="16"/>
      <c r="J139" s="16"/>
      <c r="K139" s="16"/>
    </row>
    <row r="140" spans="4:11">
      <c r="D140" s="16"/>
      <c r="E140" s="16"/>
      <c r="F140" s="9">
        <v>8237115658.7616968</v>
      </c>
      <c r="G140" s="12">
        <f>F140/F148</f>
        <v>4.9620860552982704E-2</v>
      </c>
      <c r="H140" s="16"/>
      <c r="I140" s="16"/>
      <c r="J140" s="16"/>
      <c r="K140" s="16"/>
    </row>
    <row r="141" spans="4:11">
      <c r="D141" s="16"/>
      <c r="E141" s="16"/>
      <c r="F141" s="17">
        <v>4836608312.1604462</v>
      </c>
      <c r="G141" s="12">
        <f>F141/F148</f>
        <v>2.913600786360571E-2</v>
      </c>
      <c r="H141" s="16"/>
      <c r="I141" s="16"/>
      <c r="J141" s="16"/>
      <c r="K141" s="16"/>
    </row>
    <row r="142" spans="4:11">
      <c r="D142" s="16"/>
      <c r="E142" s="16"/>
      <c r="F142" s="17">
        <v>25138360347.782146</v>
      </c>
      <c r="G142" s="12">
        <f>F142/F148</f>
        <v>0.15143493487566859</v>
      </c>
      <c r="H142" s="16"/>
      <c r="I142" s="16"/>
      <c r="J142" s="16"/>
      <c r="K142" s="16"/>
    </row>
    <row r="143" spans="4:11">
      <c r="D143" s="16"/>
      <c r="E143" s="16"/>
      <c r="F143" s="9">
        <v>8885728392.5670395</v>
      </c>
      <c r="G143" s="12">
        <f>F143/F148</f>
        <v>5.3528141129140373E-2</v>
      </c>
      <c r="H143" s="16"/>
      <c r="I143" s="16"/>
      <c r="J143" s="16"/>
      <c r="K143" s="16"/>
    </row>
    <row r="144" spans="4:11">
      <c r="D144" s="16"/>
      <c r="E144" s="16"/>
      <c r="F144" s="17">
        <v>14523437058.26</v>
      </c>
      <c r="G144" s="12">
        <f>F144/F148</f>
        <v>8.7490023798728583E-2</v>
      </c>
      <c r="H144" s="16"/>
      <c r="I144" s="16"/>
      <c r="J144" s="16"/>
      <c r="K144" s="16"/>
    </row>
    <row r="145" spans="4:11">
      <c r="D145" s="16"/>
      <c r="E145" s="16"/>
      <c r="F145" s="17">
        <v>3586518723.7550001</v>
      </c>
      <c r="G145" s="12">
        <f>F145/F148</f>
        <v>2.160539597047037E-2</v>
      </c>
      <c r="H145" s="16"/>
      <c r="I145" s="16"/>
      <c r="J145" s="16"/>
      <c r="K145" s="16"/>
    </row>
    <row r="146" spans="4:11">
      <c r="D146" s="16"/>
      <c r="E146" s="16"/>
      <c r="F146" s="17">
        <v>1498723000</v>
      </c>
      <c r="G146" s="12">
        <f>F146/F148</f>
        <v>9.0283939271198453E-3</v>
      </c>
      <c r="H146" s="16"/>
      <c r="I146" s="16"/>
      <c r="J146" s="16"/>
      <c r="K146" s="16"/>
    </row>
    <row r="147" spans="4:11">
      <c r="D147" s="16"/>
      <c r="E147" s="16"/>
      <c r="F147" s="17">
        <v>3392713120.2231569</v>
      </c>
      <c r="G147" s="12">
        <f>F147/F148</f>
        <v>2.0437899819434661E-2</v>
      </c>
      <c r="H147" s="16"/>
      <c r="I147" s="16"/>
      <c r="J147" s="16"/>
      <c r="K147" s="16"/>
    </row>
    <row r="148" spans="4:11" ht="15" thickBot="1">
      <c r="D148" s="16"/>
      <c r="E148" s="16"/>
      <c r="F148" s="4">
        <f t="shared" ref="F148:G148" si="6">SUM(F132:F147)</f>
        <v>166001064209.00363</v>
      </c>
      <c r="G148" s="65">
        <f t="shared" si="6"/>
        <v>1</v>
      </c>
      <c r="H148" s="16"/>
      <c r="I148" s="16"/>
      <c r="J148" s="16"/>
      <c r="K148" s="16"/>
    </row>
    <row r="149" spans="4:11" ht="15" thickTop="1">
      <c r="D149" s="16"/>
      <c r="E149" s="16"/>
      <c r="F149" s="16"/>
      <c r="G149" s="16"/>
      <c r="H149" s="16"/>
      <c r="I149" s="16"/>
      <c r="J149" s="16"/>
      <c r="K149" s="16"/>
    </row>
    <row r="150" spans="4:11">
      <c r="D150" s="16"/>
      <c r="E150" s="16"/>
      <c r="F150" s="16"/>
      <c r="G150" s="16"/>
      <c r="H150" s="16"/>
      <c r="I150" s="16"/>
      <c r="J150" s="16"/>
      <c r="K150" s="16"/>
    </row>
    <row r="151" spans="4:11">
      <c r="D151" s="16"/>
      <c r="E151" s="16"/>
      <c r="F151" s="16"/>
      <c r="G151" s="16"/>
      <c r="H151" s="16"/>
      <c r="I151" s="16"/>
      <c r="J151" s="16"/>
      <c r="K151" s="16"/>
    </row>
    <row r="152" spans="4:11">
      <c r="D152" s="16"/>
      <c r="E152" s="16"/>
      <c r="F152" s="16"/>
      <c r="G152" s="16"/>
      <c r="H152" s="16"/>
      <c r="I152" s="16"/>
      <c r="J152" s="16"/>
      <c r="K152" s="16"/>
    </row>
    <row r="153" spans="4:11">
      <c r="D153" s="16"/>
      <c r="E153" s="16"/>
      <c r="F153" s="16"/>
      <c r="G153" s="16"/>
      <c r="H153" s="16"/>
      <c r="I153" s="16"/>
      <c r="J153" s="16"/>
      <c r="K153" s="16"/>
    </row>
    <row r="154" spans="4:11">
      <c r="D154" s="16"/>
      <c r="E154" s="16"/>
      <c r="F154" s="16"/>
      <c r="G154" s="16"/>
      <c r="H154" s="16"/>
      <c r="I154" s="16"/>
      <c r="J154" s="16"/>
      <c r="K154" s="16"/>
    </row>
    <row r="155" spans="4:11">
      <c r="D155" s="16"/>
      <c r="E155" s="16"/>
      <c r="F155" s="16"/>
      <c r="G155" s="16"/>
      <c r="H155" s="16"/>
      <c r="I155" s="16"/>
      <c r="J155" s="16"/>
      <c r="K155" s="16"/>
    </row>
    <row r="156" spans="4:11">
      <c r="D156" s="16"/>
      <c r="E156" s="16"/>
      <c r="F156" s="16"/>
      <c r="G156" s="16"/>
      <c r="H156" s="16"/>
      <c r="I156" s="16"/>
      <c r="J156" s="16"/>
      <c r="K156" s="16"/>
    </row>
    <row r="157" spans="4:11">
      <c r="D157" s="16"/>
      <c r="E157" s="16"/>
      <c r="F157" s="16"/>
      <c r="G157" s="16"/>
      <c r="H157" s="16"/>
      <c r="I157" s="16"/>
      <c r="J157" s="16"/>
      <c r="K157" s="16"/>
    </row>
    <row r="158" spans="4:11">
      <c r="D158" s="16"/>
      <c r="E158" s="16"/>
      <c r="F158" s="16"/>
      <c r="G158" s="16"/>
      <c r="H158" s="16"/>
      <c r="I158" s="16"/>
      <c r="J158" s="16"/>
      <c r="K158" s="16"/>
    </row>
    <row r="159" spans="4:11">
      <c r="D159" s="16"/>
      <c r="E159" s="16"/>
      <c r="F159" s="16"/>
      <c r="G159" s="16"/>
      <c r="H159" s="16"/>
      <c r="I159" s="16"/>
      <c r="J159" s="16"/>
      <c r="K159" s="16"/>
    </row>
    <row r="160" spans="4:11">
      <c r="D160" s="16"/>
      <c r="E160" s="16"/>
      <c r="F160" s="16"/>
      <c r="G160" s="16"/>
      <c r="H160" s="16"/>
      <c r="I160" s="16"/>
      <c r="J160" s="16"/>
      <c r="K160" s="16"/>
    </row>
    <row r="161" spans="4:11">
      <c r="D161" s="16"/>
      <c r="E161" s="16"/>
      <c r="F161" s="16"/>
      <c r="G161" s="16"/>
      <c r="H161" s="16"/>
      <c r="I161" s="16"/>
      <c r="J161" s="16"/>
      <c r="K161" s="16"/>
    </row>
    <row r="162" spans="4:11">
      <c r="D162" s="16"/>
      <c r="E162" s="16"/>
      <c r="F162" s="16"/>
      <c r="G162" s="16"/>
      <c r="H162" s="16"/>
      <c r="I162" s="16"/>
      <c r="J162" s="16"/>
      <c r="K162" s="16"/>
    </row>
    <row r="163" spans="4:11">
      <c r="D163" s="16"/>
      <c r="E163" s="16"/>
      <c r="F163" s="16"/>
      <c r="G163" s="16"/>
      <c r="H163" s="16"/>
      <c r="I163" s="16"/>
      <c r="J163" s="16"/>
      <c r="K163" s="16"/>
    </row>
    <row r="164" spans="4:11">
      <c r="D164" s="16"/>
      <c r="E164" s="16"/>
      <c r="F164" s="16"/>
      <c r="G164" s="16"/>
      <c r="H164" s="16"/>
      <c r="I164" s="16"/>
      <c r="J164" s="16"/>
      <c r="K164" s="16"/>
    </row>
    <row r="165" spans="4:11">
      <c r="D165" s="16"/>
      <c r="E165" s="16"/>
      <c r="F165" s="16"/>
      <c r="G165" s="16"/>
      <c r="H165" s="16"/>
      <c r="I165" s="16"/>
      <c r="J165" s="16"/>
      <c r="K165" s="16"/>
    </row>
    <row r="166" spans="4:11">
      <c r="D166" s="16"/>
      <c r="E166" s="16"/>
      <c r="F166" s="16"/>
      <c r="G166" s="16"/>
      <c r="H166" s="16"/>
      <c r="I166" s="16"/>
      <c r="J166" s="16"/>
      <c r="K166" s="16"/>
    </row>
    <row r="167" spans="4:11">
      <c r="D167" s="16"/>
      <c r="E167" s="16"/>
      <c r="F167" s="16"/>
      <c r="G167" s="16"/>
      <c r="H167" s="16"/>
      <c r="I167" s="16"/>
      <c r="J167" s="16"/>
      <c r="K167" s="16"/>
    </row>
    <row r="168" spans="4:11">
      <c r="D168" s="16"/>
      <c r="E168" s="16"/>
      <c r="F168" s="16"/>
      <c r="G168" s="16"/>
      <c r="H168" s="16"/>
      <c r="I168" s="16"/>
      <c r="J168" s="16"/>
      <c r="K168" s="16"/>
    </row>
    <row r="169" spans="4:11">
      <c r="D169" s="16"/>
      <c r="E169" s="16"/>
      <c r="F169" s="16"/>
      <c r="G169" s="16"/>
      <c r="H169" s="16"/>
      <c r="I169" s="16"/>
      <c r="J169" s="16"/>
      <c r="K169" s="16"/>
    </row>
    <row r="170" spans="4:11">
      <c r="D170" s="16"/>
      <c r="E170" s="16"/>
      <c r="F170" s="16"/>
      <c r="G170" s="16"/>
      <c r="H170" s="16"/>
      <c r="I170" s="16"/>
      <c r="J170" s="16"/>
      <c r="K170" s="16"/>
    </row>
    <row r="171" spans="4:11">
      <c r="D171" s="16"/>
      <c r="E171" s="16"/>
      <c r="F171" s="16"/>
      <c r="G171" s="16"/>
      <c r="H171" s="16"/>
      <c r="I171" s="16"/>
      <c r="J171" s="16"/>
      <c r="K171" s="16"/>
    </row>
    <row r="172" spans="4:11">
      <c r="D172" s="16"/>
      <c r="E172" s="16"/>
      <c r="F172" s="16"/>
      <c r="G172" s="16"/>
      <c r="H172" s="16"/>
      <c r="I172" s="16"/>
      <c r="J172" s="16"/>
      <c r="K172" s="16"/>
    </row>
    <row r="173" spans="4:11">
      <c r="D173" s="16"/>
      <c r="E173" s="16"/>
      <c r="F173" s="16"/>
      <c r="G173" s="16"/>
      <c r="H173" s="16"/>
      <c r="I173" s="16"/>
      <c r="J173" s="16"/>
      <c r="K173" s="16"/>
    </row>
    <row r="174" spans="4:11">
      <c r="D174" s="16"/>
      <c r="E174" s="16"/>
      <c r="F174" s="16"/>
      <c r="G174" s="16"/>
      <c r="H174" s="16"/>
      <c r="I174" s="16"/>
      <c r="J174" s="16"/>
      <c r="K174" s="16"/>
    </row>
    <row r="175" spans="4:11">
      <c r="D175" s="16"/>
      <c r="E175" s="16"/>
      <c r="F175" s="16"/>
      <c r="G175" s="16"/>
      <c r="H175" s="16"/>
      <c r="I175" s="16"/>
      <c r="J175" s="16"/>
      <c r="K175" s="16"/>
    </row>
    <row r="176" spans="4:11">
      <c r="D176" s="16"/>
      <c r="E176" s="16"/>
      <c r="F176" s="16"/>
      <c r="G176" s="16"/>
      <c r="H176" s="16"/>
      <c r="I176" s="16"/>
      <c r="J176" s="16"/>
      <c r="K176" s="16"/>
    </row>
    <row r="177" spans="4:11">
      <c r="D177" s="16"/>
      <c r="E177" s="16"/>
      <c r="F177" s="16"/>
      <c r="G177" s="16"/>
      <c r="H177" s="16"/>
      <c r="I177" s="16"/>
      <c r="J177" s="16"/>
      <c r="K177" s="16"/>
    </row>
    <row r="178" spans="4:11">
      <c r="D178" s="16"/>
      <c r="E178" s="16"/>
      <c r="F178" s="16"/>
      <c r="G178" s="16"/>
      <c r="H178" s="16"/>
      <c r="I178" s="16"/>
      <c r="J178" s="16"/>
      <c r="K178" s="16"/>
    </row>
    <row r="179" spans="4:11">
      <c r="D179" s="16"/>
      <c r="E179" s="16"/>
      <c r="F179" s="16"/>
      <c r="G179" s="16"/>
      <c r="H179" s="16"/>
      <c r="I179" s="16"/>
      <c r="J179" s="16"/>
      <c r="K179" s="16"/>
    </row>
    <row r="180" spans="4:11">
      <c r="D180" s="16"/>
      <c r="E180" s="16"/>
      <c r="F180" s="16"/>
      <c r="G180" s="16"/>
      <c r="H180" s="16"/>
      <c r="I180" s="16"/>
      <c r="J180" s="16"/>
      <c r="K180" s="16"/>
    </row>
    <row r="181" spans="4:11">
      <c r="D181" s="16"/>
      <c r="E181" s="16"/>
      <c r="F181" s="16"/>
      <c r="G181" s="16"/>
      <c r="H181" s="16"/>
      <c r="I181" s="16"/>
      <c r="J181" s="16"/>
      <c r="K181" s="16"/>
    </row>
    <row r="182" spans="4:11">
      <c r="D182" s="16"/>
      <c r="E182" s="16"/>
      <c r="F182" s="16"/>
      <c r="G182" s="16"/>
      <c r="H182" s="16"/>
      <c r="I182" s="16"/>
      <c r="J182" s="16"/>
      <c r="K182" s="16"/>
    </row>
    <row r="183" spans="4:11">
      <c r="D183" s="16"/>
      <c r="E183" s="16"/>
      <c r="F183" s="16"/>
      <c r="G183" s="16"/>
      <c r="H183" s="16"/>
      <c r="I183" s="16"/>
      <c r="J183" s="16"/>
      <c r="K183" s="16"/>
    </row>
    <row r="184" spans="4:11">
      <c r="D184" s="16"/>
      <c r="E184" s="16"/>
      <c r="F184" s="16"/>
      <c r="G184" s="16"/>
      <c r="H184" s="16"/>
      <c r="I184" s="16"/>
      <c r="J184" s="16"/>
      <c r="K184" s="16"/>
    </row>
    <row r="185" spans="4:11">
      <c r="D185" s="16"/>
      <c r="E185" s="16"/>
      <c r="F185" s="16"/>
      <c r="G185" s="16"/>
      <c r="H185" s="16"/>
      <c r="I185" s="16"/>
      <c r="J185" s="16"/>
      <c r="K185" s="16"/>
    </row>
    <row r="186" spans="4:11">
      <c r="D186" s="16"/>
      <c r="E186" s="16"/>
      <c r="F186" s="16"/>
      <c r="G186" s="16"/>
      <c r="H186" s="16"/>
      <c r="I186" s="16"/>
      <c r="J186" s="16"/>
      <c r="K186" s="16"/>
    </row>
    <row r="187" spans="4:11">
      <c r="D187" s="16"/>
      <c r="E187" s="16"/>
      <c r="F187" s="16"/>
      <c r="G187" s="16"/>
      <c r="H187" s="16"/>
      <c r="I187" s="16"/>
      <c r="J187" s="16"/>
      <c r="K187" s="16"/>
    </row>
    <row r="188" spans="4:11">
      <c r="D188" s="16"/>
      <c r="E188" s="16"/>
      <c r="F188" s="16"/>
      <c r="G188" s="16"/>
      <c r="H188" s="16"/>
      <c r="I188" s="16"/>
      <c r="J188" s="16"/>
      <c r="K188" s="16"/>
    </row>
    <row r="189" spans="4:11">
      <c r="D189" s="16"/>
      <c r="E189" s="16"/>
      <c r="F189" s="16"/>
      <c r="G189" s="16"/>
      <c r="H189" s="16"/>
      <c r="I189" s="16"/>
      <c r="J189" s="16"/>
      <c r="K189" s="16"/>
    </row>
    <row r="190" spans="4:11">
      <c r="D190" s="16"/>
      <c r="E190" s="16"/>
      <c r="F190" s="16"/>
      <c r="G190" s="16"/>
      <c r="H190" s="16"/>
      <c r="I190" s="16"/>
      <c r="J190" s="16"/>
      <c r="K190" s="16"/>
    </row>
    <row r="191" spans="4:11">
      <c r="D191" s="16"/>
      <c r="E191" s="16"/>
      <c r="F191" s="16"/>
      <c r="G191" s="16"/>
      <c r="H191" s="16"/>
      <c r="I191" s="16"/>
      <c r="J191" s="16"/>
      <c r="K191" s="16"/>
    </row>
    <row r="192" spans="4:11">
      <c r="D192" s="16"/>
      <c r="E192" s="16"/>
      <c r="F192" s="16"/>
      <c r="G192" s="16"/>
      <c r="H192" s="16"/>
      <c r="I192" s="16"/>
      <c r="J192" s="16"/>
      <c r="K192" s="16"/>
    </row>
    <row r="193" spans="4:11">
      <c r="D193" s="16"/>
      <c r="E193" s="16"/>
      <c r="F193" s="16"/>
      <c r="G193" s="16"/>
      <c r="H193" s="16"/>
      <c r="I193" s="16"/>
      <c r="J193" s="16"/>
      <c r="K193" s="16"/>
    </row>
    <row r="194" spans="4:11">
      <c r="D194" s="16"/>
      <c r="E194" s="16"/>
      <c r="F194" s="16"/>
      <c r="G194" s="16"/>
      <c r="H194" s="16"/>
      <c r="I194" s="16"/>
      <c r="J194" s="16"/>
      <c r="K194" s="16"/>
    </row>
    <row r="195" spans="4:11">
      <c r="D195" s="16"/>
      <c r="E195" s="16"/>
      <c r="F195" s="16"/>
      <c r="G195" s="16"/>
      <c r="H195" s="16"/>
      <c r="I195" s="16"/>
      <c r="J195" s="16"/>
      <c r="K195" s="16"/>
    </row>
    <row r="196" spans="4:11">
      <c r="D196" s="16"/>
      <c r="E196" s="16"/>
      <c r="F196" s="16"/>
      <c r="G196" s="16"/>
      <c r="H196" s="16"/>
      <c r="I196" s="16"/>
      <c r="J196" s="16"/>
      <c r="K196" s="16"/>
    </row>
    <row r="197" spans="4:11">
      <c r="D197" s="16"/>
      <c r="E197" s="16"/>
      <c r="F197" s="16"/>
      <c r="G197" s="16"/>
      <c r="H197" s="16"/>
      <c r="I197" s="16"/>
      <c r="J197" s="16"/>
      <c r="K197" s="16"/>
    </row>
    <row r="198" spans="4:11">
      <c r="D198" s="16"/>
      <c r="E198" s="16"/>
      <c r="F198" s="16"/>
      <c r="G198" s="16"/>
      <c r="H198" s="16"/>
      <c r="I198" s="16"/>
      <c r="J198" s="16"/>
      <c r="K198" s="16"/>
    </row>
  </sheetData>
  <mergeCells count="17">
    <mergeCell ref="K38:K39"/>
    <mergeCell ref="F130:G130"/>
    <mergeCell ref="B13:Q13"/>
    <mergeCell ref="B14:Q14"/>
    <mergeCell ref="D15:K15"/>
    <mergeCell ref="L15:Q15"/>
    <mergeCell ref="J38:J39"/>
    <mergeCell ref="D16:E16"/>
    <mergeCell ref="F16:G16"/>
    <mergeCell ref="H16:I16"/>
    <mergeCell ref="J16:K16"/>
    <mergeCell ref="D38:G38"/>
    <mergeCell ref="D37:I37"/>
    <mergeCell ref="J37:K37"/>
    <mergeCell ref="N16:O16"/>
    <mergeCell ref="P16:Q16"/>
    <mergeCell ref="L16:M16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drawing r:id="rId2"/>
  <legacyDrawing r:id="rId3"/>
  <oleObjects>
    <oleObject progId="Microsoft Equation 3.0" shapeId="7172" r:id="rId4"/>
    <oleObject progId="Microsoft Equation 3.0" shapeId="7173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2016-05-04T11:19:07Z</cp:lastPrinted>
  <dcterms:created xsi:type="dcterms:W3CDTF">2009-11-09T09:32:23Z</dcterms:created>
  <dcterms:modified xsi:type="dcterms:W3CDTF">2017-06-05T08:44:08Z</dcterms:modified>
</cp:coreProperties>
</file>