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0920" tabRatio="241"/>
  </bookViews>
  <sheets>
    <sheet name="IFRS" sheetId="4" r:id="rId1"/>
  </sheets>
  <externalReferences>
    <externalReference r:id="rId2"/>
  </externalReferences>
  <definedNames>
    <definedName name="_xlnm.Print_Area" localSheetId="0">IFRS!$A$1:$Q$72</definedName>
  </definedNames>
  <calcPr calcId="124519"/>
</workbook>
</file>

<file path=xl/calcChain.xml><?xml version="1.0" encoding="utf-8"?>
<calcChain xmlns="http://schemas.openxmlformats.org/spreadsheetml/2006/main">
  <c r="I45" i="4"/>
  <c r="H45"/>
  <c r="L34"/>
  <c r="M27" s="1"/>
  <c r="M34" s="1"/>
  <c r="I52"/>
  <c r="H52"/>
  <c r="D56"/>
  <c r="F56"/>
  <c r="M22"/>
  <c r="M19"/>
  <c r="M20"/>
  <c r="M21"/>
  <c r="M23"/>
  <c r="M24"/>
  <c r="M25"/>
  <c r="M26"/>
  <c r="M28"/>
  <c r="M29"/>
  <c r="M30"/>
  <c r="M31"/>
  <c r="M32"/>
  <c r="M33"/>
  <c r="M18"/>
  <c r="G19"/>
  <c r="G21"/>
  <c r="G23"/>
  <c r="G26"/>
  <c r="G28"/>
  <c r="G30"/>
  <c r="G32"/>
  <c r="G18"/>
  <c r="P34"/>
  <c r="Q28" s="1"/>
  <c r="N34"/>
  <c r="O24" s="1"/>
  <c r="J34"/>
  <c r="K24" s="1"/>
  <c r="H34"/>
  <c r="I28" s="1"/>
  <c r="F34"/>
  <c r="G25" s="1"/>
  <c r="D34"/>
  <c r="E19" s="1"/>
  <c r="I41"/>
  <c r="I42"/>
  <c r="I43"/>
  <c r="I44"/>
  <c r="I46"/>
  <c r="I47"/>
  <c r="I48"/>
  <c r="I49"/>
  <c r="I50"/>
  <c r="I51"/>
  <c r="I53"/>
  <c r="I54"/>
  <c r="I55"/>
  <c r="I40"/>
  <c r="K56"/>
  <c r="J56"/>
  <c r="H41"/>
  <c r="H42"/>
  <c r="H43"/>
  <c r="H44"/>
  <c r="H46"/>
  <c r="H47"/>
  <c r="H48"/>
  <c r="H49"/>
  <c r="H50"/>
  <c r="H51"/>
  <c r="H53"/>
  <c r="H54"/>
  <c r="H55"/>
  <c r="H40"/>
  <c r="Q18" l="1"/>
  <c r="Q32"/>
  <c r="Q30"/>
  <c r="Q27"/>
  <c r="Q25"/>
  <c r="Q23"/>
  <c r="Q21"/>
  <c r="Q19"/>
  <c r="Q33"/>
  <c r="Q31"/>
  <c r="Q29"/>
  <c r="Q26"/>
  <c r="Q24"/>
  <c r="Q22"/>
  <c r="Q20"/>
  <c r="O18"/>
  <c r="O32"/>
  <c r="O30"/>
  <c r="O28"/>
  <c r="O26"/>
  <c r="O23"/>
  <c r="O21"/>
  <c r="O19"/>
  <c r="O33"/>
  <c r="O31"/>
  <c r="O29"/>
  <c r="O27"/>
  <c r="O25"/>
  <c r="O22"/>
  <c r="O20"/>
  <c r="K18"/>
  <c r="K32"/>
  <c r="K30"/>
  <c r="K28"/>
  <c r="K26"/>
  <c r="K23"/>
  <c r="K21"/>
  <c r="K19"/>
  <c r="K33"/>
  <c r="K31"/>
  <c r="K29"/>
  <c r="K27"/>
  <c r="K25"/>
  <c r="K22"/>
  <c r="K20"/>
  <c r="I18"/>
  <c r="I32"/>
  <c r="I30"/>
  <c r="I27"/>
  <c r="I25"/>
  <c r="I23"/>
  <c r="I21"/>
  <c r="I19"/>
  <c r="I33"/>
  <c r="I31"/>
  <c r="I29"/>
  <c r="I26"/>
  <c r="I24"/>
  <c r="I22"/>
  <c r="I20"/>
  <c r="G33"/>
  <c r="G31"/>
  <c r="G29"/>
  <c r="G27"/>
  <c r="G24"/>
  <c r="G22"/>
  <c r="G20"/>
  <c r="G34" s="1"/>
  <c r="E18"/>
  <c r="E32"/>
  <c r="E30"/>
  <c r="E28"/>
  <c r="E26"/>
  <c r="E24"/>
  <c r="E22"/>
  <c r="E20"/>
  <c r="E33"/>
  <c r="E31"/>
  <c r="E29"/>
  <c r="E27"/>
  <c r="E25"/>
  <c r="E23"/>
  <c r="E21"/>
  <c r="Q34" l="1"/>
  <c r="O34"/>
  <c r="K34"/>
  <c r="I34"/>
  <c r="E34"/>
</calcChain>
</file>

<file path=xl/sharedStrings.xml><?xml version="1.0" encoding="utf-8"?>
<sst xmlns="http://schemas.openxmlformats.org/spreadsheetml/2006/main" count="83" uniqueCount="52">
  <si>
    <t>ALBANIAN ASSOCIATION OF BANKS</t>
  </si>
  <si>
    <t>SHOQATA SHQIPTARE E BANKAVE</t>
  </si>
  <si>
    <t xml:space="preserve"> </t>
  </si>
  <si>
    <t>ASSETS</t>
  </si>
  <si>
    <t>No</t>
  </si>
  <si>
    <t>BANKS*</t>
  </si>
  <si>
    <t>Total Assets</t>
  </si>
  <si>
    <t>Loans</t>
  </si>
  <si>
    <t xml:space="preserve">Investments in Securities </t>
  </si>
  <si>
    <t>Placement with banks</t>
  </si>
  <si>
    <t>Deposits</t>
  </si>
  <si>
    <t>Equity Capital</t>
  </si>
  <si>
    <t>in LEK</t>
  </si>
  <si>
    <t>in %**</t>
  </si>
  <si>
    <t>in %</t>
  </si>
  <si>
    <t>Banka Kombëtare Tregtare</t>
  </si>
  <si>
    <t>Credins Bank</t>
  </si>
  <si>
    <t>Credit Bank of Albania</t>
  </si>
  <si>
    <t>Intesasanpaolo Bank Albania</t>
  </si>
  <si>
    <t>International Commercial Bank</t>
  </si>
  <si>
    <t>ProCredit Bank</t>
  </si>
  <si>
    <t>Tirana Bank</t>
  </si>
  <si>
    <t>Union Bank</t>
  </si>
  <si>
    <t>United Bank of Albania</t>
  </si>
  <si>
    <t>TOTAL</t>
  </si>
  <si>
    <t>PROFIT &amp; PERFORMANCE</t>
  </si>
  <si>
    <t>MISCELLANEOUS</t>
  </si>
  <si>
    <t>BANKS</t>
  </si>
  <si>
    <t>Net profit (in LEK)</t>
  </si>
  <si>
    <t>ROE (quarterly, p.a.)***</t>
  </si>
  <si>
    <t>No. of Employees</t>
  </si>
  <si>
    <t>No. Of Outlets</t>
  </si>
  <si>
    <t>Quarterly</t>
  </si>
  <si>
    <t>Cumulative</t>
  </si>
  <si>
    <t>%</t>
  </si>
  <si>
    <t>* Alphabetically listed in English.</t>
  </si>
  <si>
    <t>** In percentage of total respective indicator of the banking system.</t>
  </si>
  <si>
    <t>*** Foreign exchange differences are cot considered.</t>
  </si>
  <si>
    <t>NOTE:</t>
  </si>
  <si>
    <t>All reportings are based on IFRS.</t>
  </si>
  <si>
    <t>Veneto Banka</t>
  </si>
  <si>
    <t>ROA (quarterly, p.a.)</t>
  </si>
  <si>
    <t>Societe Generale Albania</t>
  </si>
  <si>
    <t>Alpha Bank Albania</t>
  </si>
  <si>
    <t>NBG Bank Albania</t>
  </si>
  <si>
    <t>Main Financial Indicators of Albanian Banking System</t>
  </si>
  <si>
    <t>FIBANK Albania</t>
  </si>
  <si>
    <t>Raiffeisen Bank Albania</t>
  </si>
  <si>
    <t>American Bank of Investments</t>
  </si>
  <si>
    <t>First Quarter 2016</t>
  </si>
  <si>
    <t>LIABILITIES &amp; EQUITY</t>
  </si>
  <si>
    <t>Total Liabilities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</si>
</sst>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_(* #,##0.0_);_(* \(#,##0.0\);_(* \-??_);_(@_)"/>
    <numFmt numFmtId="166" formatCode="_(* #,##0_);_(* \(#,##0\);_(* \-??_);_(@_)"/>
    <numFmt numFmtId="167" formatCode="0.0%"/>
  </numFmts>
  <fonts count="36"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3"/>
      <name val="Tahoma"/>
      <family val="2"/>
    </font>
    <font>
      <sz val="13"/>
      <name val="Tahoma"/>
      <family val="2"/>
    </font>
    <font>
      <sz val="10"/>
      <name val="Arial"/>
      <family val="2"/>
    </font>
    <font>
      <sz val="11"/>
      <color rgb="FFFF0000"/>
      <name val="Tahoma"/>
      <family val="2"/>
    </font>
    <font>
      <sz val="11"/>
      <color rgb="FF00B050"/>
      <name val="Tahoma"/>
      <family val="2"/>
    </font>
    <font>
      <sz val="10"/>
      <color rgb="FF00B05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19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19" fillId="23" borderId="7" applyNumberFormat="0" applyAlignment="0" applyProtection="0"/>
    <xf numFmtId="0" fontId="14" fillId="20" borderId="8" applyNumberFormat="0" applyAlignment="0" applyProtection="0"/>
    <xf numFmtId="9" fontId="19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01">
    <xf numFmtId="0" fontId="0" fillId="0" borderId="0" xfId="0"/>
    <xf numFmtId="0" fontId="21" fillId="0" borderId="10" xfId="0" applyFont="1" applyBorder="1" applyAlignment="1">
      <alignment vertical="top" wrapText="1"/>
    </xf>
    <xf numFmtId="15" fontId="25" fillId="0" borderId="0" xfId="0" applyNumberFormat="1" applyFont="1" applyAlignment="1">
      <alignment horizontal="right"/>
    </xf>
    <xf numFmtId="0" fontId="26" fillId="0" borderId="14" xfId="0" applyFont="1" applyBorder="1" applyAlignment="1">
      <alignment horizontal="center"/>
    </xf>
    <xf numFmtId="166" fontId="26" fillId="0" borderId="17" xfId="0" applyNumberFormat="1" applyFont="1" applyBorder="1" applyAlignment="1">
      <alignment horizontal="center"/>
    </xf>
    <xf numFmtId="0" fontId="26" fillId="0" borderId="0" xfId="0" applyFont="1"/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166" fontId="20" fillId="0" borderId="0" xfId="28" applyNumberFormat="1" applyFont="1" applyFill="1" applyBorder="1" applyAlignment="1" applyProtection="1"/>
    <xf numFmtId="166" fontId="25" fillId="0" borderId="16" xfId="28" applyNumberFormat="1" applyFont="1" applyFill="1" applyBorder="1" applyAlignment="1" applyProtection="1"/>
    <xf numFmtId="166" fontId="25" fillId="0" borderId="18" xfId="28" applyNumberFormat="1" applyFont="1" applyFill="1" applyBorder="1" applyAlignment="1" applyProtection="1"/>
    <xf numFmtId="166" fontId="25" fillId="0" borderId="0" xfId="28" applyNumberFormat="1" applyFont="1" applyFill="1" applyBorder="1" applyAlignment="1" applyProtection="1"/>
    <xf numFmtId="0" fontId="25" fillId="0" borderId="0" xfId="0" applyFont="1" applyBorder="1"/>
    <xf numFmtId="0" fontId="25" fillId="0" borderId="0" xfId="0" applyFont="1"/>
    <xf numFmtId="0" fontId="25" fillId="0" borderId="0" xfId="0" applyFont="1" applyBorder="1" applyAlignment="1">
      <alignment horizontal="center"/>
    </xf>
    <xf numFmtId="166" fontId="25" fillId="0" borderId="19" xfId="28" applyNumberFormat="1" applyFont="1" applyFill="1" applyBorder="1" applyAlignment="1" applyProtection="1"/>
    <xf numFmtId="166" fontId="25" fillId="0" borderId="10" xfId="28" applyNumberFormat="1" applyFont="1" applyFill="1" applyBorder="1" applyAlignment="1" applyProtection="1"/>
    <xf numFmtId="0" fontId="21" fillId="0" borderId="20" xfId="0" applyFont="1" applyBorder="1" applyAlignment="1">
      <alignment vertical="top" wrapText="1"/>
    </xf>
    <xf numFmtId="166" fontId="25" fillId="0" borderId="0" xfId="0" applyNumberFormat="1" applyFont="1"/>
    <xf numFmtId="0" fontId="26" fillId="0" borderId="15" xfId="0" applyFont="1" applyBorder="1"/>
    <xf numFmtId="0" fontId="26" fillId="0" borderId="23" xfId="0" applyFont="1" applyBorder="1" applyAlignment="1">
      <alignment horizontal="center"/>
    </xf>
    <xf numFmtId="167" fontId="25" fillId="0" borderId="16" xfId="41" applyNumberFormat="1" applyFont="1" applyFill="1" applyBorder="1" applyAlignment="1" applyProtection="1">
      <alignment horizontal="center"/>
    </xf>
    <xf numFmtId="167" fontId="25" fillId="0" borderId="18" xfId="41" applyNumberFormat="1" applyFont="1" applyFill="1" applyBorder="1" applyAlignment="1" applyProtection="1">
      <alignment horizontal="center"/>
    </xf>
    <xf numFmtId="0" fontId="25" fillId="0" borderId="22" xfId="0" applyFont="1" applyBorder="1" applyAlignment="1">
      <alignment horizontal="center"/>
    </xf>
    <xf numFmtId="0" fontId="25" fillId="0" borderId="24" xfId="0" applyFont="1" applyBorder="1" applyAlignment="1"/>
    <xf numFmtId="164" fontId="25" fillId="0" borderId="0" xfId="0" applyNumberFormat="1" applyFont="1" applyBorder="1"/>
    <xf numFmtId="10" fontId="25" fillId="0" borderId="0" xfId="41" applyNumberFormat="1" applyFont="1" applyFill="1" applyBorder="1" applyAlignment="1" applyProtection="1"/>
    <xf numFmtId="0" fontId="21" fillId="0" borderId="28" xfId="0" applyFont="1" applyBorder="1" applyAlignment="1">
      <alignment vertical="top" wrapText="1"/>
    </xf>
    <xf numFmtId="10" fontId="25" fillId="0" borderId="0" xfId="41" applyNumberFormat="1" applyFont="1" applyFill="1" applyBorder="1" applyAlignment="1" applyProtection="1">
      <alignment horizontal="center"/>
    </xf>
    <xf numFmtId="10" fontId="0" fillId="0" borderId="0" xfId="41" applyNumberFormat="1" applyFont="1"/>
    <xf numFmtId="165" fontId="25" fillId="0" borderId="0" xfId="28" applyNumberFormat="1" applyFont="1" applyFill="1" applyBorder="1" applyAlignment="1" applyProtection="1"/>
    <xf numFmtId="0" fontId="26" fillId="0" borderId="12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3" xfId="0" applyFont="1" applyBorder="1" applyAlignment="1">
      <alignment vertical="top" wrapText="1"/>
    </xf>
    <xf numFmtId="0" fontId="25" fillId="0" borderId="11" xfId="0" applyFont="1" applyBorder="1"/>
    <xf numFmtId="164" fontId="25" fillId="0" borderId="0" xfId="0" applyNumberFormat="1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15" fontId="26" fillId="0" borderId="0" xfId="0" applyNumberFormat="1" applyFont="1" applyAlignment="1">
      <alignment horizontal="right"/>
    </xf>
    <xf numFmtId="166" fontId="25" fillId="0" borderId="19" xfId="28" applyNumberFormat="1" applyFont="1" applyBorder="1" applyAlignment="1">
      <alignment horizontal="center" vertical="center"/>
    </xf>
    <xf numFmtId="0" fontId="26" fillId="0" borderId="0" xfId="0" applyFont="1" applyAlignment="1">
      <alignment horizontal="right"/>
    </xf>
    <xf numFmtId="166" fontId="26" fillId="0" borderId="0" xfId="0" applyNumberFormat="1" applyFont="1"/>
    <xf numFmtId="166" fontId="25" fillId="0" borderId="0" xfId="0" applyNumberFormat="1" applyFont="1" applyAlignment="1">
      <alignment horizontal="left"/>
    </xf>
    <xf numFmtId="164" fontId="25" fillId="0" borderId="0" xfId="28" applyFont="1" applyBorder="1" applyAlignment="1">
      <alignment horizontal="center"/>
    </xf>
    <xf numFmtId="0" fontId="25" fillId="0" borderId="0" xfId="0" applyFont="1" applyAlignment="1">
      <alignment horizontal="left"/>
    </xf>
    <xf numFmtId="166" fontId="25" fillId="0" borderId="0" xfId="0" applyNumberFormat="1" applyFont="1" applyBorder="1" applyAlignment="1">
      <alignment horizontal="center"/>
    </xf>
    <xf numFmtId="166" fontId="27" fillId="0" borderId="0" xfId="28" applyNumberFormat="1" applyFont="1" applyFill="1" applyBorder="1" applyAlignment="1" applyProtection="1"/>
    <xf numFmtId="166" fontId="25" fillId="0" borderId="0" xfId="28" applyNumberFormat="1" applyFont="1" applyFill="1" applyBorder="1" applyAlignment="1" applyProtection="1">
      <alignment horizontal="center"/>
    </xf>
    <xf numFmtId="0" fontId="28" fillId="0" borderId="0" xfId="0" applyFont="1" applyBorder="1"/>
    <xf numFmtId="0" fontId="28" fillId="0" borderId="10" xfId="0" applyFont="1" applyBorder="1" applyAlignment="1">
      <alignment horizontal="center"/>
    </xf>
    <xf numFmtId="0" fontId="29" fillId="0" borderId="0" xfId="0" applyFont="1"/>
    <xf numFmtId="0" fontId="29" fillId="0" borderId="0" xfId="0" applyFont="1" applyBorder="1"/>
    <xf numFmtId="166" fontId="26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27" xfId="0" applyFont="1" applyBorder="1" applyAlignment="1">
      <alignment horizontal="center" wrapText="1"/>
    </xf>
    <xf numFmtId="0" fontId="25" fillId="0" borderId="27" xfId="0" applyFont="1" applyBorder="1" applyAlignment="1">
      <alignment horizontal="center" vertical="center" wrapText="1"/>
    </xf>
    <xf numFmtId="10" fontId="25" fillId="0" borderId="33" xfId="41" applyNumberFormat="1" applyFont="1" applyFill="1" applyBorder="1" applyAlignment="1" applyProtection="1">
      <alignment horizontal="center" vertical="center"/>
    </xf>
    <xf numFmtId="166" fontId="25" fillId="0" borderId="34" xfId="28" applyNumberFormat="1" applyFont="1" applyFill="1" applyBorder="1" applyAlignment="1" applyProtection="1">
      <alignment horizontal="center"/>
    </xf>
    <xf numFmtId="166" fontId="25" fillId="0" borderId="29" xfId="28" applyNumberFormat="1" applyFont="1" applyFill="1" applyBorder="1" applyAlignment="1" applyProtection="1">
      <alignment horizontal="center"/>
    </xf>
    <xf numFmtId="0" fontId="26" fillId="0" borderId="17" xfId="0" applyFont="1" applyBorder="1" applyAlignment="1"/>
    <xf numFmtId="0" fontId="31" fillId="0" borderId="0" xfId="0" applyFont="1" applyBorder="1"/>
    <xf numFmtId="164" fontId="32" fillId="0" borderId="0" xfId="0" applyNumberFormat="1" applyFont="1" applyBorder="1"/>
    <xf numFmtId="10" fontId="33" fillId="0" borderId="0" xfId="41" applyNumberFormat="1" applyFont="1"/>
    <xf numFmtId="10" fontId="34" fillId="0" borderId="0" xfId="41" applyNumberFormat="1" applyFont="1"/>
    <xf numFmtId="10" fontId="19" fillId="0" borderId="0" xfId="41" applyNumberFormat="1"/>
    <xf numFmtId="9" fontId="26" fillId="0" borderId="17" xfId="0" applyNumberFormat="1" applyFont="1" applyBorder="1" applyAlignment="1">
      <alignment horizontal="center"/>
    </xf>
    <xf numFmtId="166" fontId="25" fillId="0" borderId="33" xfId="28" applyNumberFormat="1" applyFont="1" applyFill="1" applyBorder="1" applyAlignment="1" applyProtection="1"/>
    <xf numFmtId="165" fontId="25" fillId="0" borderId="20" xfId="28" applyNumberFormat="1" applyFont="1" applyFill="1" applyBorder="1" applyAlignment="1" applyProtection="1"/>
    <xf numFmtId="166" fontId="26" fillId="0" borderId="32" xfId="28" applyNumberFormat="1" applyFont="1" applyFill="1" applyBorder="1" applyAlignment="1" applyProtection="1">
      <alignment horizontal="center"/>
    </xf>
    <xf numFmtId="10" fontId="35" fillId="0" borderId="10" xfId="41" applyNumberFormat="1" applyFont="1" applyFill="1" applyBorder="1" applyAlignment="1" applyProtection="1">
      <alignment horizontal="right"/>
    </xf>
    <xf numFmtId="10" fontId="35" fillId="0" borderId="34" xfId="41" applyNumberFormat="1" applyFont="1" applyFill="1" applyBorder="1" applyAlignment="1" applyProtection="1">
      <alignment horizontal="right"/>
    </xf>
    <xf numFmtId="10" fontId="35" fillId="0" borderId="29" xfId="41" applyNumberFormat="1" applyFont="1" applyFill="1" applyBorder="1" applyAlignment="1" applyProtection="1">
      <alignment horizontal="right"/>
    </xf>
    <xf numFmtId="10" fontId="35" fillId="0" borderId="42" xfId="41" applyNumberFormat="1" applyFont="1" applyFill="1" applyBorder="1" applyAlignment="1" applyProtection="1">
      <alignment horizontal="right"/>
    </xf>
    <xf numFmtId="9" fontId="26" fillId="0" borderId="30" xfId="0" applyNumberFormat="1" applyFont="1" applyBorder="1" applyAlignment="1">
      <alignment horizontal="center"/>
    </xf>
    <xf numFmtId="166" fontId="25" fillId="0" borderId="45" xfId="28" applyNumberFormat="1" applyFont="1" applyBorder="1" applyAlignment="1">
      <alignment horizontal="center"/>
    </xf>
    <xf numFmtId="166" fontId="25" fillId="0" borderId="33" xfId="28" applyNumberFormat="1" applyFont="1" applyBorder="1" applyAlignment="1">
      <alignment horizontal="center"/>
    </xf>
    <xf numFmtId="166" fontId="25" fillId="0" borderId="33" xfId="28" applyNumberFormat="1" applyFont="1" applyBorder="1" applyAlignment="1">
      <alignment horizontal="center" vertical="center"/>
    </xf>
    <xf numFmtId="166" fontId="26" fillId="0" borderId="30" xfId="28" applyNumberFormat="1" applyFont="1" applyBorder="1" applyAlignment="1">
      <alignment horizontal="center"/>
    </xf>
    <xf numFmtId="166" fontId="25" fillId="0" borderId="0" xfId="0" applyNumberFormat="1" applyFont="1" applyBorder="1"/>
    <xf numFmtId="0" fontId="23" fillId="0" borderId="37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1" fillId="0" borderId="3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8" fillId="0" borderId="43" xfId="0" applyFont="1" applyBorder="1" applyAlignment="1">
      <alignment horizontal="center"/>
    </xf>
    <xf numFmtId="0" fontId="21" fillId="0" borderId="17" xfId="0" applyNumberFormat="1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/>
    </xf>
    <xf numFmtId="0" fontId="23" fillId="0" borderId="35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0" borderId="41" xfId="0" applyFont="1" applyBorder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3" xfId="38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361950</xdr:colOff>
      <xdr:row>4</xdr:row>
      <xdr:rowOff>19050</xdr:rowOff>
    </xdr:to>
    <xdr:pic>
      <xdr:nvPicPr>
        <xdr:cNvPr id="7193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904875" cy="7429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oneCellAnchor>
    <xdr:from>
      <xdr:col>12</xdr:col>
      <xdr:colOff>27215</xdr:colOff>
      <xdr:row>37</xdr:row>
      <xdr:rowOff>430236</xdr:rowOff>
    </xdr:from>
    <xdr:ext cx="5592535" cy="753585"/>
    <xdr:sp macro="" textlink="">
      <xdr:nvSpPr>
        <xdr:cNvPr id="3" name="TextBox 2"/>
        <xdr:cNvSpPr txBox="1"/>
      </xdr:nvSpPr>
      <xdr:spPr>
        <a:xfrm>
          <a:off x="14546036" y="7859736"/>
          <a:ext cx="5592535" cy="753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GB" sz="1600" b="0" i="0">
              <a:latin typeface="+mn-lt"/>
            </a:rPr>
            <a:t>𝑅𝑂𝐴=  ((𝑁𝑒𝑡 𝐼𝑛𝑐𝑜𝑚𝑒 𝑎𝑓𝑡𝑒𝑟 𝑡𝑎𝑥𝑒𝑠 𝑓𝑜𝑟 𝑡ℎ𝑒 𝑞𝑢𝑎𝑟𝑡𝑒𝑟 ∗ 365/91))/(𝑇𝑜𝑡𝑎𝑙 𝐴𝑠𝑠𝑒𝑡𝑠)</a:t>
          </a:r>
          <a:endParaRPr lang="en-GB" sz="1600">
            <a:latin typeface="+mn-lt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cuments/AAB%20up%20to%20April%202016/STATISTICS/2015/2015_Q4_Unaudited_Banking_Data_IFR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FRS"/>
    </sheetNames>
    <sheetDataSet>
      <sheetData sheetId="0">
        <row r="15">
          <cell r="P15">
            <v>11514562346.188337</v>
          </cell>
        </row>
        <row r="16">
          <cell r="P16">
            <v>2080532713.0509624</v>
          </cell>
        </row>
        <row r="17">
          <cell r="P17">
            <v>36927922757.56028</v>
          </cell>
        </row>
        <row r="18">
          <cell r="P18">
            <v>12119663367.694448</v>
          </cell>
        </row>
        <row r="19">
          <cell r="P19">
            <v>1158869894.7600374</v>
          </cell>
        </row>
        <row r="20">
          <cell r="P20">
            <v>1830405618.1021502</v>
          </cell>
        </row>
        <row r="21">
          <cell r="P21">
            <v>1568098828.9432657</v>
          </cell>
        </row>
        <row r="22">
          <cell r="P22">
            <v>19432579544.845806</v>
          </cell>
        </row>
        <row r="23">
          <cell r="P23">
            <v>8204573000</v>
          </cell>
        </row>
        <row r="24">
          <cell r="P24">
            <v>5006872140.7699032</v>
          </cell>
        </row>
        <row r="25">
          <cell r="P25">
            <v>29589001024.755898</v>
          </cell>
        </row>
        <row r="26">
          <cell r="P26">
            <v>8476394419.9295101</v>
          </cell>
        </row>
        <row r="27">
          <cell r="P27">
            <v>14947617738.799999</v>
          </cell>
        </row>
        <row r="28">
          <cell r="P28">
            <v>3382087223.0018702</v>
          </cell>
        </row>
        <row r="29">
          <cell r="P29">
            <v>1508015512</v>
          </cell>
        </row>
        <row r="30">
          <cell r="P30">
            <v>3031182038.8521876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198"/>
  <sheetViews>
    <sheetView showGridLines="0" tabSelected="1" topLeftCell="A31" zoomScale="75" zoomScaleNormal="75" workbookViewId="0">
      <pane xSplit="3" topLeftCell="D1" activePane="topRight" state="frozen"/>
      <selection activeCell="A6" sqref="A6"/>
      <selection pane="topRight" activeCell="I45" sqref="I45"/>
    </sheetView>
  </sheetViews>
  <sheetFormatPr defaultRowHeight="14.25"/>
  <cols>
    <col min="1" max="1" width="8.5703125" style="13" customWidth="1"/>
    <col min="2" max="2" width="7.28515625" style="13" customWidth="1"/>
    <col min="3" max="3" width="37.7109375" style="13" customWidth="1"/>
    <col min="4" max="4" width="25.5703125" style="30" bestFit="1" customWidth="1"/>
    <col min="5" max="5" width="10.140625" style="30" customWidth="1"/>
    <col min="6" max="6" width="24.42578125" style="30" bestFit="1" customWidth="1"/>
    <col min="7" max="7" width="9.85546875" style="30" customWidth="1"/>
    <col min="8" max="8" width="23.7109375" style="13" bestFit="1" customWidth="1"/>
    <col min="9" max="9" width="13.140625" style="13" customWidth="1"/>
    <col min="10" max="10" width="23.85546875" style="13" bestFit="1" customWidth="1"/>
    <col min="11" max="11" width="11" style="13" customWidth="1"/>
    <col min="12" max="12" width="24.28515625" style="13" customWidth="1"/>
    <col min="13" max="13" width="12.7109375" style="13" customWidth="1"/>
    <col min="14" max="14" width="25.5703125" style="13" bestFit="1" customWidth="1"/>
    <col min="15" max="15" width="9.28515625" style="13" customWidth="1"/>
    <col min="16" max="16" width="23.28515625" style="13" bestFit="1" customWidth="1"/>
    <col min="17" max="17" width="8.85546875" style="13" customWidth="1"/>
    <col min="18" max="18" width="20.7109375" style="13" customWidth="1"/>
    <col min="19" max="19" width="21.85546875" style="13" customWidth="1"/>
    <col min="20" max="20" width="20.7109375" style="13" customWidth="1"/>
    <col min="21" max="21" width="9.140625" style="13"/>
    <col min="22" max="22" width="20" style="13" customWidth="1"/>
    <col min="23" max="23" width="20.7109375" style="13" customWidth="1"/>
    <col min="24" max="24" width="32.5703125" style="13" customWidth="1"/>
    <col min="25" max="16384" width="9.140625" style="13"/>
  </cols>
  <sheetData>
    <row r="1" spans="1:56"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</row>
    <row r="2" spans="1:56"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</row>
    <row r="3" spans="1:56"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</row>
    <row r="4" spans="1:56"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</row>
    <row r="5" spans="1:56"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</row>
    <row r="6" spans="1:56"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</row>
    <row r="7" spans="1:56"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</row>
    <row r="8" spans="1:56">
      <c r="A8" s="5" t="s">
        <v>0</v>
      </c>
      <c r="N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</row>
    <row r="9" spans="1:56">
      <c r="A9" s="5" t="s">
        <v>1</v>
      </c>
      <c r="N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</row>
    <row r="10" spans="1:56">
      <c r="A10" s="5"/>
      <c r="H10" s="30"/>
      <c r="I10" s="30"/>
      <c r="J10" s="30"/>
      <c r="K10" s="30"/>
      <c r="L10" s="30"/>
      <c r="M10" s="30"/>
      <c r="N10" s="30"/>
      <c r="O10" s="30"/>
      <c r="P10" s="30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</row>
    <row r="11" spans="1:56">
      <c r="A11" s="5"/>
      <c r="L11" s="18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</row>
    <row r="12" spans="1:56">
      <c r="A12" s="5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</row>
    <row r="13" spans="1:56" ht="19.5">
      <c r="A13" s="13" t="s">
        <v>2</v>
      </c>
      <c r="B13" s="88" t="s">
        <v>45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5"/>
      <c r="S13" s="5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</row>
    <row r="14" spans="1:56" ht="20.25" thickBot="1">
      <c r="B14" s="89" t="s">
        <v>49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</row>
    <row r="15" spans="1:56" ht="17.25" thickTop="1">
      <c r="A15" s="6"/>
      <c r="B15" s="31"/>
      <c r="C15" s="31"/>
      <c r="D15" s="90" t="s">
        <v>3</v>
      </c>
      <c r="E15" s="90"/>
      <c r="F15" s="90"/>
      <c r="G15" s="90"/>
      <c r="H15" s="90"/>
      <c r="I15" s="90"/>
      <c r="J15" s="90"/>
      <c r="K15" s="90"/>
      <c r="L15" s="91" t="s">
        <v>50</v>
      </c>
      <c r="M15" s="91"/>
      <c r="N15" s="91"/>
      <c r="O15" s="91"/>
      <c r="P15" s="91"/>
      <c r="Q15" s="92"/>
      <c r="R15" s="54"/>
      <c r="S15" s="54"/>
      <c r="T15" s="55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</row>
    <row r="16" spans="1:56" ht="16.5">
      <c r="A16" s="52"/>
      <c r="B16" s="53" t="s">
        <v>4</v>
      </c>
      <c r="C16" s="53" t="s">
        <v>5</v>
      </c>
      <c r="D16" s="94" t="s">
        <v>6</v>
      </c>
      <c r="E16" s="94"/>
      <c r="F16" s="94" t="s">
        <v>7</v>
      </c>
      <c r="G16" s="94"/>
      <c r="H16" s="83" t="s">
        <v>8</v>
      </c>
      <c r="I16" s="83"/>
      <c r="J16" s="83" t="s">
        <v>9</v>
      </c>
      <c r="K16" s="83"/>
      <c r="L16" s="86" t="s">
        <v>51</v>
      </c>
      <c r="M16" s="86"/>
      <c r="N16" s="83" t="s">
        <v>10</v>
      </c>
      <c r="O16" s="83"/>
      <c r="P16" s="84" t="s">
        <v>11</v>
      </c>
      <c r="Q16" s="85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</row>
    <row r="17" spans="1:56" ht="15" thickBot="1">
      <c r="A17" s="7"/>
      <c r="B17" s="33"/>
      <c r="C17" s="33"/>
      <c r="D17" s="34" t="s">
        <v>12</v>
      </c>
      <c r="E17" s="34" t="s">
        <v>13</v>
      </c>
      <c r="F17" s="34" t="s">
        <v>12</v>
      </c>
      <c r="G17" s="34"/>
      <c r="H17" s="23" t="s">
        <v>12</v>
      </c>
      <c r="I17" s="23" t="s">
        <v>14</v>
      </c>
      <c r="J17" s="23" t="s">
        <v>12</v>
      </c>
      <c r="K17" s="23" t="s">
        <v>14</v>
      </c>
      <c r="L17" s="23" t="s">
        <v>12</v>
      </c>
      <c r="M17" s="35" t="s">
        <v>14</v>
      </c>
      <c r="N17" s="36" t="s">
        <v>12</v>
      </c>
      <c r="O17" s="35" t="s">
        <v>14</v>
      </c>
      <c r="P17" s="23" t="s">
        <v>12</v>
      </c>
      <c r="Q17" s="23" t="s">
        <v>14</v>
      </c>
      <c r="R17" s="12"/>
      <c r="S17" s="12"/>
      <c r="T17" s="12"/>
      <c r="U17" s="12"/>
      <c r="V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</row>
    <row r="18" spans="1:56" ht="16.5" customHeight="1" thickTop="1">
      <c r="B18" s="37">
        <v>1</v>
      </c>
      <c r="C18" s="1" t="s">
        <v>43</v>
      </c>
      <c r="D18" s="9">
        <v>70466444737.105865</v>
      </c>
      <c r="E18" s="73">
        <f>D18/$D$34</f>
        <v>5.1740948512750851E-2</v>
      </c>
      <c r="F18" s="10">
        <v>35911163821.365303</v>
      </c>
      <c r="G18" s="73">
        <f>F18/$F$34</f>
        <v>6.1243381928668877E-2</v>
      </c>
      <c r="H18" s="10">
        <v>18346346263.420624</v>
      </c>
      <c r="I18" s="73">
        <f>H18/$H$34</f>
        <v>4.4630596238584397E-2</v>
      </c>
      <c r="J18" s="9">
        <v>7786449928.3281002</v>
      </c>
      <c r="K18" s="73">
        <f>J18/$J$34</f>
        <v>3.6767208047321344E-2</v>
      </c>
      <c r="L18" s="9">
        <v>58981169094.24968</v>
      </c>
      <c r="M18" s="73">
        <f>L18/$L$34</f>
        <v>4.9157797944706483E-2</v>
      </c>
      <c r="N18" s="10">
        <v>55577459953.697502</v>
      </c>
      <c r="O18" s="73">
        <f>N18/$N$34</f>
        <v>4.9867182091151437E-2</v>
      </c>
      <c r="P18" s="15">
        <v>11485275642.856182</v>
      </c>
      <c r="Q18" s="74">
        <f>P18/$P$34</f>
        <v>7.0863862737925651E-2</v>
      </c>
      <c r="R18" s="11"/>
      <c r="S18" s="12"/>
      <c r="T18" s="12"/>
      <c r="U18" s="12"/>
      <c r="V18" s="12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</row>
    <row r="19" spans="1:56" ht="16.5" customHeight="1">
      <c r="B19" s="37">
        <v>2</v>
      </c>
      <c r="C19" s="1" t="s">
        <v>48</v>
      </c>
      <c r="D19" s="9">
        <v>29836066295.494812</v>
      </c>
      <c r="E19" s="73">
        <f t="shared" ref="E19:E33" si="0">D19/$D$34</f>
        <v>2.1907538769375717E-2</v>
      </c>
      <c r="F19" s="9">
        <v>9884203088.8725433</v>
      </c>
      <c r="G19" s="73">
        <f t="shared" ref="G19:G33" si="1">F19/$F$34</f>
        <v>1.6856652929532801E-2</v>
      </c>
      <c r="H19" s="9">
        <v>9761079452.5139751</v>
      </c>
      <c r="I19" s="73">
        <f t="shared" ref="I19:I33" si="2">H19/$H$34</f>
        <v>2.374547987064261E-2</v>
      </c>
      <c r="J19" s="9">
        <v>100004383.56</v>
      </c>
      <c r="K19" s="73">
        <f t="shared" ref="K19:K33" si="3">J19/$J$34</f>
        <v>4.7221545246411669E-4</v>
      </c>
      <c r="L19" s="9">
        <v>26857707309.862965</v>
      </c>
      <c r="M19" s="73">
        <f t="shared" ref="M19:M33" si="4">L19/$L$34</f>
        <v>2.2384530002899316E-2</v>
      </c>
      <c r="N19" s="9">
        <v>25478764259.566395</v>
      </c>
      <c r="O19" s="73">
        <f t="shared" ref="O19:O33" si="5">N19/$N$34</f>
        <v>2.28609615813288E-2</v>
      </c>
      <c r="P19" s="15">
        <v>2978358985.6318469</v>
      </c>
      <c r="Q19" s="75">
        <f t="shared" ref="Q19:Q33" si="6">P19/$P$34</f>
        <v>1.8376400262832205E-2</v>
      </c>
      <c r="R19" s="11"/>
      <c r="S19" s="12"/>
      <c r="T19" s="25"/>
      <c r="U19" s="12"/>
      <c r="V19" s="12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</row>
    <row r="20" spans="1:56" ht="16.5" customHeight="1">
      <c r="B20" s="37">
        <v>3</v>
      </c>
      <c r="C20" s="1" t="s">
        <v>15</v>
      </c>
      <c r="D20" s="9">
        <v>342976388733.78583</v>
      </c>
      <c r="E20" s="73">
        <f t="shared" si="0"/>
        <v>0.25183509309672147</v>
      </c>
      <c r="F20" s="9">
        <v>118505779370.51573</v>
      </c>
      <c r="G20" s="73">
        <f t="shared" si="1"/>
        <v>0.20210135051165085</v>
      </c>
      <c r="H20" s="9">
        <v>138146854044.3056</v>
      </c>
      <c r="I20" s="73">
        <f t="shared" si="2"/>
        <v>0.33606563268540968</v>
      </c>
      <c r="J20" s="9">
        <v>51407318581.940002</v>
      </c>
      <c r="K20" s="73">
        <f t="shared" si="3"/>
        <v>0.2427426612711755</v>
      </c>
      <c r="L20" s="9">
        <v>302959390449.59332</v>
      </c>
      <c r="M20" s="73">
        <f t="shared" si="4"/>
        <v>0.25250120894305078</v>
      </c>
      <c r="N20" s="9">
        <v>280489580267.74005</v>
      </c>
      <c r="O20" s="73">
        <f t="shared" si="5"/>
        <v>0.25167082096833893</v>
      </c>
      <c r="P20" s="15">
        <v>40016998284.192581</v>
      </c>
      <c r="Q20" s="75">
        <f t="shared" si="6"/>
        <v>0.24690387603876668</v>
      </c>
      <c r="R20" s="11"/>
      <c r="S20" s="12"/>
      <c r="T20" s="25"/>
      <c r="U20" s="12"/>
      <c r="V20" s="12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</row>
    <row r="21" spans="1:56" ht="16.5" customHeight="1">
      <c r="B21" s="37">
        <v>4</v>
      </c>
      <c r="C21" s="1" t="s">
        <v>16</v>
      </c>
      <c r="D21" s="9">
        <v>151158602470.91351</v>
      </c>
      <c r="E21" s="73">
        <f t="shared" si="0"/>
        <v>0.11099026631591248</v>
      </c>
      <c r="F21" s="9">
        <v>89133766392.019028</v>
      </c>
      <c r="G21" s="73">
        <f t="shared" si="1"/>
        <v>0.15200992440794786</v>
      </c>
      <c r="H21" s="9">
        <v>23071622912.999996</v>
      </c>
      <c r="I21" s="73">
        <f t="shared" si="2"/>
        <v>5.6125632429167432E-2</v>
      </c>
      <c r="J21" s="9">
        <v>14742045234.3615</v>
      </c>
      <c r="K21" s="73">
        <f t="shared" si="3"/>
        <v>6.9611164158757302E-2</v>
      </c>
      <c r="L21" s="9">
        <v>138960604274.92941</v>
      </c>
      <c r="M21" s="73">
        <f t="shared" si="4"/>
        <v>0.11581658031066865</v>
      </c>
      <c r="N21" s="9">
        <v>128257800953.78467</v>
      </c>
      <c r="O21" s="73">
        <f t="shared" si="5"/>
        <v>0.11508001841216796</v>
      </c>
      <c r="P21" s="15">
        <v>12197998195.984049</v>
      </c>
      <c r="Q21" s="75">
        <f t="shared" si="6"/>
        <v>7.5261343020124341E-2</v>
      </c>
      <c r="R21" s="11"/>
      <c r="S21" s="64"/>
      <c r="T21" s="65"/>
      <c r="U21" s="12"/>
      <c r="V21" s="12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</row>
    <row r="22" spans="1:56" ht="16.5" customHeight="1">
      <c r="B22" s="37">
        <v>5</v>
      </c>
      <c r="C22" s="1" t="s">
        <v>17</v>
      </c>
      <c r="D22" s="9">
        <v>2019460189.0900002</v>
      </c>
      <c r="E22" s="73">
        <f t="shared" si="0"/>
        <v>1.4828161979376067E-3</v>
      </c>
      <c r="F22" s="9">
        <v>296541630</v>
      </c>
      <c r="G22" s="73">
        <f t="shared" si="1"/>
        <v>5.0572608546412576E-4</v>
      </c>
      <c r="H22" s="9">
        <v>93894680.900000006</v>
      </c>
      <c r="I22" s="73">
        <f t="shared" si="2"/>
        <v>2.2841472258451213E-4</v>
      </c>
      <c r="J22" s="9">
        <v>1475516094.96</v>
      </c>
      <c r="K22" s="73">
        <f t="shared" si="3"/>
        <v>6.9673095878000626E-3</v>
      </c>
      <c r="L22" s="9">
        <v>934869103.00250006</v>
      </c>
      <c r="M22" s="73">
        <f>L22/$L$34</f>
        <v>7.7916574350552067E-4</v>
      </c>
      <c r="N22" s="70">
        <v>607132990.01999998</v>
      </c>
      <c r="O22" s="73">
        <f t="shared" si="5"/>
        <v>5.4475341967941701E-4</v>
      </c>
      <c r="P22" s="15">
        <v>1084591086.0875373</v>
      </c>
      <c r="Q22" s="75">
        <f t="shared" si="6"/>
        <v>6.6918998064352643E-3</v>
      </c>
      <c r="R22" s="11"/>
      <c r="S22" s="12"/>
      <c r="T22" s="12"/>
      <c r="U22" s="12"/>
      <c r="V22" s="12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</row>
    <row r="23" spans="1:56" ht="16.5" customHeight="1">
      <c r="B23" s="37">
        <v>6</v>
      </c>
      <c r="C23" s="1" t="s">
        <v>46</v>
      </c>
      <c r="D23" s="9">
        <v>17643954094.98571</v>
      </c>
      <c r="E23" s="73">
        <f t="shared" si="0"/>
        <v>1.2955314033450549E-2</v>
      </c>
      <c r="F23" s="9">
        <v>6440989884.998951</v>
      </c>
      <c r="G23" s="73">
        <f t="shared" si="1"/>
        <v>1.0984550806760418E-2</v>
      </c>
      <c r="H23" s="9">
        <v>7767659196.7967596</v>
      </c>
      <c r="I23" s="73">
        <f t="shared" si="2"/>
        <v>1.8896147295681006E-2</v>
      </c>
      <c r="J23" s="9">
        <v>1147323993.54</v>
      </c>
      <c r="K23" s="73">
        <f t="shared" si="3"/>
        <v>5.4176037034153824E-3</v>
      </c>
      <c r="L23" s="9">
        <v>15538261529.119591</v>
      </c>
      <c r="M23" s="73">
        <f t="shared" si="4"/>
        <v>1.2950348940013389E-2</v>
      </c>
      <c r="N23" s="9">
        <v>15092694125.559998</v>
      </c>
      <c r="O23" s="73">
        <f t="shared" si="5"/>
        <v>1.3542002942062854E-2</v>
      </c>
      <c r="P23" s="15">
        <v>2105692566.3326552</v>
      </c>
      <c r="Q23" s="75">
        <f t="shared" si="6"/>
        <v>1.2992070336742911E-2</v>
      </c>
      <c r="R23" s="11"/>
      <c r="S23" s="12"/>
      <c r="T23" s="12"/>
      <c r="U23" s="12"/>
      <c r="V23" s="12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</row>
    <row r="24" spans="1:56" ht="16.5" customHeight="1">
      <c r="B24" s="37">
        <v>7</v>
      </c>
      <c r="C24" s="1" t="s">
        <v>19</v>
      </c>
      <c r="D24" s="9">
        <v>9554112852.4306946</v>
      </c>
      <c r="E24" s="73">
        <f t="shared" si="0"/>
        <v>7.0152377209733311E-3</v>
      </c>
      <c r="F24" s="71">
        <v>4086308564.8226004</v>
      </c>
      <c r="G24" s="73">
        <f t="shared" si="1"/>
        <v>6.9688456035203678E-3</v>
      </c>
      <c r="H24" s="9">
        <v>3352067747.9273</v>
      </c>
      <c r="I24" s="73">
        <f t="shared" si="2"/>
        <v>8.1544728347578265E-3</v>
      </c>
      <c r="J24" s="9">
        <v>244520000</v>
      </c>
      <c r="K24" s="73">
        <f>J24/$J$34</f>
        <v>1.1546106113163447E-3</v>
      </c>
      <c r="L24" s="9">
        <v>8079699325.9622002</v>
      </c>
      <c r="M24" s="73">
        <f t="shared" si="4"/>
        <v>6.7340175350704221E-3</v>
      </c>
      <c r="N24" s="9">
        <v>7065555439.3853998</v>
      </c>
      <c r="O24" s="73">
        <f>N24/$N$34</f>
        <v>6.3396085385063828E-3</v>
      </c>
      <c r="P24" s="15">
        <v>1474413526.4684939</v>
      </c>
      <c r="Q24" s="75">
        <f t="shared" si="6"/>
        <v>9.0970944892900529E-3</v>
      </c>
      <c r="R24"/>
      <c r="S24" s="82"/>
      <c r="T24" s="12"/>
      <c r="U24" s="12"/>
      <c r="V24" s="12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</row>
    <row r="25" spans="1:56" ht="16.5" customHeight="1">
      <c r="B25" s="37">
        <v>8</v>
      </c>
      <c r="C25" s="1" t="s">
        <v>18</v>
      </c>
      <c r="D25" s="9">
        <v>152776925354.90625</v>
      </c>
      <c r="E25" s="73">
        <f t="shared" si="0"/>
        <v>0.11217854197434914</v>
      </c>
      <c r="F25" s="9">
        <v>44114736515.886002</v>
      </c>
      <c r="G25" s="73">
        <f>F25/$F$34</f>
        <v>7.523386517252352E-2</v>
      </c>
      <c r="H25" s="9">
        <v>61101648337.659996</v>
      </c>
      <c r="I25" s="73">
        <f t="shared" si="2"/>
        <v>0.14864011380332648</v>
      </c>
      <c r="J25" s="9">
        <v>38455588234.470001</v>
      </c>
      <c r="K25" s="73">
        <f t="shared" si="3"/>
        <v>0.18158527007987502</v>
      </c>
      <c r="L25" s="9">
        <v>134830303793.30261</v>
      </c>
      <c r="M25" s="73">
        <f t="shared" si="4"/>
        <v>0.11237418539641578</v>
      </c>
      <c r="N25" s="9">
        <v>121629171371.85052</v>
      </c>
      <c r="O25" s="73">
        <f t="shared" si="5"/>
        <v>0.10913244400605998</v>
      </c>
      <c r="P25" s="15">
        <v>17946621561.603638</v>
      </c>
      <c r="Q25" s="75">
        <f t="shared" si="6"/>
        <v>0.1107302050466689</v>
      </c>
      <c r="R25" s="11"/>
      <c r="S25" s="12"/>
      <c r="T25" s="12"/>
      <c r="U25" s="12"/>
      <c r="V25" s="12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</row>
    <row r="26" spans="1:56" ht="16.5" customHeight="1">
      <c r="B26" s="37">
        <v>9</v>
      </c>
      <c r="C26" s="1" t="s">
        <v>44</v>
      </c>
      <c r="D26" s="9">
        <v>38743973000</v>
      </c>
      <c r="E26" s="73">
        <f t="shared" si="0"/>
        <v>2.8448290809211362E-2</v>
      </c>
      <c r="F26" s="9">
        <v>29381681000</v>
      </c>
      <c r="G26" s="73">
        <f t="shared" si="1"/>
        <v>5.0107914077647989E-2</v>
      </c>
      <c r="H26" s="9">
        <v>4772464000</v>
      </c>
      <c r="I26" s="73">
        <f t="shared" si="2"/>
        <v>1.1609827416800679E-2</v>
      </c>
      <c r="J26" s="9">
        <v>2241992000</v>
      </c>
      <c r="K26" s="73">
        <f t="shared" si="3"/>
        <v>1.0586568598422845E-2</v>
      </c>
      <c r="L26" s="9">
        <v>30315173960</v>
      </c>
      <c r="M26" s="73">
        <f t="shared" si="4"/>
        <v>2.5266152215514426E-2</v>
      </c>
      <c r="N26" s="9">
        <v>27775460000</v>
      </c>
      <c r="O26" s="73">
        <f t="shared" si="5"/>
        <v>2.4921684485750686E-2</v>
      </c>
      <c r="P26" s="15">
        <v>8428799039.999999</v>
      </c>
      <c r="Q26" s="75">
        <f t="shared" si="6"/>
        <v>5.2005478735517946E-2</v>
      </c>
      <c r="R26" s="11"/>
      <c r="S26" s="12"/>
      <c r="T26" s="12"/>
      <c r="U26" s="12"/>
      <c r="V26" s="12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</row>
    <row r="27" spans="1:56" ht="16.5" customHeight="1">
      <c r="B27" s="37">
        <v>10</v>
      </c>
      <c r="C27" s="1" t="s">
        <v>20</v>
      </c>
      <c r="D27" s="9">
        <v>33525503058.403072</v>
      </c>
      <c r="E27" s="73">
        <f t="shared" si="0"/>
        <v>2.4616558052282234E-2</v>
      </c>
      <c r="F27" s="9">
        <v>21028166587.499752</v>
      </c>
      <c r="G27" s="73">
        <f t="shared" si="1"/>
        <v>3.586171821063968E-2</v>
      </c>
      <c r="H27" s="9">
        <v>2244531309.903141</v>
      </c>
      <c r="I27" s="73">
        <f t="shared" si="2"/>
        <v>5.4602027672877211E-3</v>
      </c>
      <c r="J27" s="9">
        <v>3015499084.4627604</v>
      </c>
      <c r="K27" s="73">
        <f t="shared" si="3"/>
        <v>1.4239028469390748E-2</v>
      </c>
      <c r="L27" s="9">
        <v>28500421832.79353</v>
      </c>
      <c r="M27" s="73">
        <f>L27/$L$34</f>
        <v>2.3753648822331611E-2</v>
      </c>
      <c r="N27" s="9">
        <v>27355869071.428799</v>
      </c>
      <c r="O27" s="73">
        <f t="shared" si="5"/>
        <v>2.4545204213779145E-2</v>
      </c>
      <c r="P27" s="15">
        <v>5025081226.6144485</v>
      </c>
      <c r="Q27" s="75">
        <f t="shared" si="6"/>
        <v>3.1004625170770257E-2</v>
      </c>
      <c r="R27" s="11"/>
      <c r="S27" s="12"/>
      <c r="T27" s="11"/>
      <c r="U27" s="12"/>
      <c r="V27" s="12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</row>
    <row r="28" spans="1:56" ht="16.5" customHeight="1">
      <c r="B28" s="37">
        <v>11</v>
      </c>
      <c r="C28" s="1" t="s">
        <v>47</v>
      </c>
      <c r="D28" s="9">
        <v>284078676013.87018</v>
      </c>
      <c r="E28" s="73">
        <f t="shared" si="0"/>
        <v>0.20858864391471454</v>
      </c>
      <c r="F28" s="9">
        <v>113631206081.42372</v>
      </c>
      <c r="G28" s="73">
        <f t="shared" si="1"/>
        <v>0.19378818764207165</v>
      </c>
      <c r="H28" s="9">
        <v>85697826558.700012</v>
      </c>
      <c r="I28" s="73">
        <f>H28/$H$34</f>
        <v>0.20847448536886287</v>
      </c>
      <c r="J28" s="9">
        <v>67253988952.879997</v>
      </c>
      <c r="K28" s="73">
        <f t="shared" si="3"/>
        <v>0.3175698073709613</v>
      </c>
      <c r="L28" s="9">
        <v>256807323549.4227</v>
      </c>
      <c r="M28" s="73">
        <f t="shared" si="4"/>
        <v>0.21403581372879499</v>
      </c>
      <c r="N28" s="9">
        <v>240156376283.92889</v>
      </c>
      <c r="O28" s="73">
        <f t="shared" si="5"/>
        <v>0.21548163151894853</v>
      </c>
      <c r="P28" s="15">
        <v>27271352464.447479</v>
      </c>
      <c r="Q28" s="75">
        <f>P28/$P$34</f>
        <v>0.16826356091159558</v>
      </c>
      <c r="R28" s="11"/>
      <c r="S28" s="12"/>
      <c r="T28" s="12"/>
      <c r="U28" s="12"/>
      <c r="V28" s="12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</row>
    <row r="29" spans="1:56" ht="16.5" customHeight="1">
      <c r="B29" s="37">
        <v>12</v>
      </c>
      <c r="C29" s="1" t="s">
        <v>42</v>
      </c>
      <c r="D29" s="9">
        <v>74910774400.169434</v>
      </c>
      <c r="E29" s="73">
        <f t="shared" si="0"/>
        <v>5.5004258207573237E-2</v>
      </c>
      <c r="F29" s="9">
        <v>42669695707.469017</v>
      </c>
      <c r="G29" s="73">
        <f t="shared" si="1"/>
        <v>7.2769473136313836E-2</v>
      </c>
      <c r="H29" s="9">
        <v>19573653407.302883</v>
      </c>
      <c r="I29" s="73">
        <f t="shared" si="2"/>
        <v>4.7616228844273953E-2</v>
      </c>
      <c r="J29" s="9">
        <v>1275490036.5704</v>
      </c>
      <c r="K29" s="73">
        <f t="shared" si="3"/>
        <v>6.0227970344039605E-3</v>
      </c>
      <c r="L29" s="9">
        <v>66098263465.721252</v>
      </c>
      <c r="M29" s="73">
        <f t="shared" si="4"/>
        <v>5.5089533317858264E-2</v>
      </c>
      <c r="N29" s="9">
        <v>60407262268.148247</v>
      </c>
      <c r="O29" s="73">
        <f t="shared" si="5"/>
        <v>5.4200748822693948E-2</v>
      </c>
      <c r="P29" s="15">
        <v>8812510934.4481812</v>
      </c>
      <c r="Q29" s="75">
        <f t="shared" si="6"/>
        <v>5.4372971503181586E-2</v>
      </c>
      <c r="R29" s="11"/>
      <c r="S29" s="12"/>
      <c r="T29" s="12"/>
      <c r="U29" s="12"/>
      <c r="V29" s="12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</row>
    <row r="30" spans="1:56" ht="16.5" customHeight="1">
      <c r="B30" s="37">
        <v>13</v>
      </c>
      <c r="C30" s="1" t="s">
        <v>21</v>
      </c>
      <c r="D30" s="9">
        <v>81869327555.589996</v>
      </c>
      <c r="E30" s="73">
        <f t="shared" si="0"/>
        <v>6.011367080645047E-2</v>
      </c>
      <c r="F30" s="9">
        <v>35782928427.169998</v>
      </c>
      <c r="G30" s="73">
        <f t="shared" si="1"/>
        <v>6.1024687562133084E-2</v>
      </c>
      <c r="H30" s="9">
        <v>23469818461.43</v>
      </c>
      <c r="I30" s="73">
        <f t="shared" si="2"/>
        <v>5.7094310578528144E-2</v>
      </c>
      <c r="J30" s="9">
        <v>13044717618.77</v>
      </c>
      <c r="K30" s="73">
        <f t="shared" si="3"/>
        <v>6.1596472207823987E-2</v>
      </c>
      <c r="L30" s="9">
        <v>66894391221.120003</v>
      </c>
      <c r="M30" s="73">
        <f t="shared" si="4"/>
        <v>5.575306522031219E-2</v>
      </c>
      <c r="N30" s="9">
        <v>64058400762.159897</v>
      </c>
      <c r="O30" s="73">
        <f t="shared" si="5"/>
        <v>5.7476752948693567E-2</v>
      </c>
      <c r="P30" s="15">
        <v>14974936321.41</v>
      </c>
      <c r="Q30" s="75">
        <f t="shared" si="6"/>
        <v>9.2394981625854869E-2</v>
      </c>
      <c r="R30" s="11"/>
      <c r="S30" s="26"/>
      <c r="T30" s="25"/>
      <c r="U30" s="12"/>
      <c r="V30" s="12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</row>
    <row r="31" spans="1:56" ht="16.5" customHeight="1">
      <c r="B31" s="37">
        <v>14</v>
      </c>
      <c r="C31" s="1" t="s">
        <v>22</v>
      </c>
      <c r="D31" s="9">
        <v>38495742854.122704</v>
      </c>
      <c r="E31" s="73">
        <f t="shared" si="0"/>
        <v>2.8266024437677128E-2</v>
      </c>
      <c r="F31" s="9">
        <v>17452346868.697697</v>
      </c>
      <c r="G31" s="73">
        <f t="shared" si="1"/>
        <v>2.9763467153224255E-2</v>
      </c>
      <c r="H31" s="9">
        <v>13427677367.210001</v>
      </c>
      <c r="I31" s="73">
        <f t="shared" si="2"/>
        <v>3.2665100636021273E-2</v>
      </c>
      <c r="J31" s="9">
        <v>355536000</v>
      </c>
      <c r="K31" s="73">
        <f t="shared" si="3"/>
        <v>1.6788223388883032E-3</v>
      </c>
      <c r="L31" s="9">
        <v>34857975234.525497</v>
      </c>
      <c r="M31" s="73">
        <f t="shared" si="4"/>
        <v>2.9052345513908222E-2</v>
      </c>
      <c r="N31" s="9">
        <v>33368971525.101635</v>
      </c>
      <c r="O31" s="73">
        <f t="shared" si="5"/>
        <v>2.9940493513431705E-2</v>
      </c>
      <c r="P31" s="15">
        <v>3637767619.5972199</v>
      </c>
      <c r="Q31" s="75">
        <f t="shared" si="6"/>
        <v>2.2444935000576188E-2</v>
      </c>
      <c r="R31" s="11"/>
      <c r="S31" s="12"/>
      <c r="T31" s="25"/>
      <c r="U31" s="12"/>
      <c r="V31" s="12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</row>
    <row r="32" spans="1:56" ht="16.5" customHeight="1">
      <c r="B32" s="37">
        <v>15</v>
      </c>
      <c r="C32" s="17" t="s">
        <v>23</v>
      </c>
      <c r="D32" s="16">
        <v>6558390890</v>
      </c>
      <c r="E32" s="73">
        <f t="shared" si="0"/>
        <v>4.8155879955626268E-3</v>
      </c>
      <c r="F32" s="9">
        <v>2536289610</v>
      </c>
      <c r="G32" s="73">
        <f t="shared" si="1"/>
        <v>4.3254224240577427E-3</v>
      </c>
      <c r="H32" s="9">
        <v>99954210</v>
      </c>
      <c r="I32" s="73">
        <f t="shared" si="2"/>
        <v>2.4315555396178004E-4</v>
      </c>
      <c r="J32" s="9">
        <v>2284899498</v>
      </c>
      <c r="K32" s="73">
        <f t="shared" si="3"/>
        <v>1.0789175552847165E-2</v>
      </c>
      <c r="L32" s="9">
        <v>5051818386</v>
      </c>
      <c r="M32" s="73">
        <f t="shared" si="4"/>
        <v>4.2104331142624393E-3</v>
      </c>
      <c r="N32" s="9">
        <v>5021743000</v>
      </c>
      <c r="O32" s="73">
        <f t="shared" si="5"/>
        <v>4.5057865689542894E-3</v>
      </c>
      <c r="P32" s="15">
        <v>1506572504</v>
      </c>
      <c r="Q32" s="75">
        <f t="shared" si="6"/>
        <v>9.2955145743144965E-3</v>
      </c>
      <c r="R32" s="11"/>
      <c r="S32" s="12"/>
      <c r="T32" s="12"/>
      <c r="U32" s="12"/>
      <c r="V32" s="12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</row>
    <row r="33" spans="1:56" ht="16.5" customHeight="1">
      <c r="B33" s="37">
        <v>16</v>
      </c>
      <c r="C33" s="27" t="s">
        <v>40</v>
      </c>
      <c r="D33" s="16">
        <v>27294295871.703876</v>
      </c>
      <c r="E33" s="73">
        <f t="shared" si="0"/>
        <v>2.0041209155057201E-2</v>
      </c>
      <c r="F33" s="9">
        <v>15512269054.910294</v>
      </c>
      <c r="G33" s="73">
        <f t="shared" si="1"/>
        <v>2.6454832347842957E-2</v>
      </c>
      <c r="H33" s="9">
        <v>143956653.38723591</v>
      </c>
      <c r="I33" s="73">
        <f t="shared" si="2"/>
        <v>3.501989541096599E-4</v>
      </c>
      <c r="J33" s="9">
        <v>6946135100.0557013</v>
      </c>
      <c r="K33" s="73">
        <f t="shared" si="3"/>
        <v>3.2799285515136722E-2</v>
      </c>
      <c r="L33" s="9">
        <v>24166052893.410927</v>
      </c>
      <c r="M33" s="73">
        <f t="shared" si="4"/>
        <v>2.0141173250687601E-2</v>
      </c>
      <c r="N33" s="9">
        <v>22167493852.447388</v>
      </c>
      <c r="O33" s="73">
        <f t="shared" si="5"/>
        <v>1.9889905968452432E-2</v>
      </c>
      <c r="P33" s="15">
        <v>3128242978.2929478</v>
      </c>
      <c r="Q33" s="76">
        <f t="shared" si="6"/>
        <v>1.9301180739403088E-2</v>
      </c>
      <c r="R33" s="11"/>
      <c r="S33" s="12"/>
      <c r="T33" s="25"/>
      <c r="U33" s="12"/>
      <c r="V33" s="12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</row>
    <row r="34" spans="1:56" s="5" customFormat="1" ht="18.75" customHeight="1" thickBot="1">
      <c r="A34" s="2"/>
      <c r="B34" s="3" t="s">
        <v>24</v>
      </c>
      <c r="C34" s="38"/>
      <c r="D34" s="4">
        <f>SUM(D18:D33)</f>
        <v>1361908638372.572</v>
      </c>
      <c r="E34" s="69">
        <f t="shared" ref="E34:I34" si="7">SUM(E18:E33)</f>
        <v>1</v>
      </c>
      <c r="F34" s="4">
        <f>SUM(F18:F33)</f>
        <v>586368072605.65063</v>
      </c>
      <c r="G34" s="69">
        <f t="shared" si="7"/>
        <v>1</v>
      </c>
      <c r="H34" s="4">
        <f>SUM(H18:H33)</f>
        <v>411071054604.45752</v>
      </c>
      <c r="I34" s="69">
        <f t="shared" si="7"/>
        <v>1</v>
      </c>
      <c r="J34" s="4">
        <f t="shared" ref="J34:Q34" si="8">SUM(J18:J33)</f>
        <v>211777024741.89844</v>
      </c>
      <c r="K34" s="69">
        <f t="shared" si="8"/>
        <v>1</v>
      </c>
      <c r="L34" s="4">
        <f>SUM(L18:L33)</f>
        <v>1199833425423.0161</v>
      </c>
      <c r="M34" s="69">
        <f t="shared" si="8"/>
        <v>1</v>
      </c>
      <c r="N34" s="4">
        <f t="shared" si="8"/>
        <v>1114509736124.8193</v>
      </c>
      <c r="O34" s="69">
        <f t="shared" si="8"/>
        <v>1.0000000000000002</v>
      </c>
      <c r="P34" s="4">
        <f t="shared" si="8"/>
        <v>162075212937.96725</v>
      </c>
      <c r="Q34" s="77">
        <f t="shared" si="8"/>
        <v>1</v>
      </c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</row>
    <row r="35" spans="1:56" ht="18.75" customHeight="1" thickTop="1">
      <c r="A35" s="2"/>
      <c r="B35" s="12"/>
      <c r="C35" s="39"/>
      <c r="D35" s="14"/>
      <c r="E35" s="14"/>
      <c r="F35" s="40"/>
      <c r="G35" s="14"/>
      <c r="H35" s="14"/>
      <c r="I35" s="14"/>
      <c r="J35" s="14"/>
      <c r="K35" s="14"/>
      <c r="L35" s="41"/>
      <c r="M35" s="14"/>
      <c r="N35" s="14"/>
      <c r="O35" s="14"/>
      <c r="P35" s="14"/>
      <c r="Q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</row>
    <row r="36" spans="1:56" ht="15" thickBot="1">
      <c r="A36" s="2"/>
      <c r="D36" s="14"/>
      <c r="E36" s="14"/>
      <c r="F36" s="14"/>
      <c r="G36" s="14"/>
      <c r="H36" s="14"/>
      <c r="I36" s="14"/>
      <c r="J36" s="14"/>
      <c r="K36" s="14"/>
      <c r="L36" s="49"/>
      <c r="M36" s="14"/>
      <c r="N36" s="49"/>
      <c r="O36" s="14"/>
      <c r="P36" s="14"/>
      <c r="Q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</row>
    <row r="37" spans="1:56" ht="18.75" thickTop="1">
      <c r="A37" s="2"/>
      <c r="B37" s="31"/>
      <c r="C37" s="31"/>
      <c r="D37" s="98" t="s">
        <v>25</v>
      </c>
      <c r="E37" s="99"/>
      <c r="F37" s="99"/>
      <c r="G37" s="99"/>
      <c r="H37" s="99"/>
      <c r="I37" s="100"/>
      <c r="J37" s="98" t="s">
        <v>26</v>
      </c>
      <c r="K37" s="99"/>
      <c r="L37" s="12"/>
    </row>
    <row r="38" spans="1:56" ht="43.5" customHeight="1" thickBot="1">
      <c r="A38" s="2"/>
      <c r="B38" s="32" t="s">
        <v>4</v>
      </c>
      <c r="C38" s="32" t="s">
        <v>27</v>
      </c>
      <c r="D38" s="95" t="s">
        <v>28</v>
      </c>
      <c r="E38" s="96"/>
      <c r="F38" s="96"/>
      <c r="G38" s="97"/>
      <c r="H38" s="59" t="s">
        <v>41</v>
      </c>
      <c r="I38" s="58" t="s">
        <v>29</v>
      </c>
      <c r="J38" s="93" t="s">
        <v>30</v>
      </c>
      <c r="K38" s="87" t="s">
        <v>31</v>
      </c>
    </row>
    <row r="39" spans="1:56" ht="15.75" thickTop="1" thickBot="1">
      <c r="A39" s="2"/>
      <c r="B39" s="33"/>
      <c r="C39" s="33"/>
      <c r="D39" s="23" t="s">
        <v>32</v>
      </c>
      <c r="E39" s="35" t="s">
        <v>14</v>
      </c>
      <c r="F39" s="36" t="s">
        <v>33</v>
      </c>
      <c r="G39" s="35" t="s">
        <v>14</v>
      </c>
      <c r="H39" s="23" t="s">
        <v>34</v>
      </c>
      <c r="I39" s="24" t="s">
        <v>34</v>
      </c>
      <c r="J39" s="93"/>
      <c r="K39" s="87"/>
    </row>
    <row r="40" spans="1:56" ht="15.75" thickTop="1">
      <c r="A40" s="2"/>
      <c r="B40" s="37">
        <v>1</v>
      </c>
      <c r="C40" s="1" t="s">
        <v>43</v>
      </c>
      <c r="D40" s="16">
        <v>-266905682.95280099</v>
      </c>
      <c r="E40" s="21"/>
      <c r="F40" s="11">
        <v>-266905682.95280099</v>
      </c>
      <c r="G40" s="22"/>
      <c r="H40" s="28">
        <f>(D40*365/91)/D18</f>
        <v>-1.5192419105124427E-2</v>
      </c>
      <c r="I40" s="60">
        <f>+(D40/((P18-D40+[1]IFRS!P15)/2))*4</f>
        <v>-9.1772423925066987E-2</v>
      </c>
      <c r="J40" s="61">
        <v>427</v>
      </c>
      <c r="K40" s="78">
        <v>40</v>
      </c>
      <c r="L40" s="67"/>
      <c r="M40" s="66"/>
    </row>
    <row r="41" spans="1:56" ht="15">
      <c r="A41" s="2"/>
      <c r="B41" s="37">
        <v>2</v>
      </c>
      <c r="C41" s="1" t="s">
        <v>48</v>
      </c>
      <c r="D41" s="16">
        <v>495734109.44519103</v>
      </c>
      <c r="E41" s="21"/>
      <c r="F41" s="11">
        <v>495734109.44519103</v>
      </c>
      <c r="G41" s="21"/>
      <c r="H41" s="28">
        <f t="shared" ref="H41:H55" si="9">(D41*365/91)/D19</f>
        <v>6.6643640138892138E-2</v>
      </c>
      <c r="I41" s="60">
        <f>+(D41/((P19-D41+[1]IFRS!P16)/2))*4</f>
        <v>0.86910714740932704</v>
      </c>
      <c r="J41" s="62">
        <v>276</v>
      </c>
      <c r="K41" s="79">
        <v>19</v>
      </c>
    </row>
    <row r="42" spans="1:56" ht="15">
      <c r="A42" s="2"/>
      <c r="B42" s="37">
        <v>3</v>
      </c>
      <c r="C42" s="1" t="s">
        <v>15</v>
      </c>
      <c r="D42" s="16">
        <v>1797411737.0289166</v>
      </c>
      <c r="E42" s="21"/>
      <c r="F42" s="11">
        <v>1797411737.0289166</v>
      </c>
      <c r="G42" s="21"/>
      <c r="H42" s="28">
        <f t="shared" si="9"/>
        <v>2.1020102147735611E-2</v>
      </c>
      <c r="I42" s="60">
        <f>+(D42/((P20-D42+[1]IFRS!P17)/2))*4</f>
        <v>0.19134757797391722</v>
      </c>
      <c r="J42" s="62">
        <v>1290</v>
      </c>
      <c r="K42" s="79">
        <v>90</v>
      </c>
      <c r="L42" s="67"/>
      <c r="M42" s="66"/>
    </row>
    <row r="43" spans="1:56" ht="15">
      <c r="A43" s="2"/>
      <c r="B43" s="37">
        <v>4</v>
      </c>
      <c r="C43" s="1" t="s">
        <v>16</v>
      </c>
      <c r="D43" s="16">
        <v>77973581.760149747</v>
      </c>
      <c r="E43" s="21"/>
      <c r="F43" s="11">
        <v>77973581.760149747</v>
      </c>
      <c r="G43" s="21"/>
      <c r="H43" s="28">
        <f t="shared" si="9"/>
        <v>2.0690266678510378E-3</v>
      </c>
      <c r="I43" s="60">
        <f>+(D43/((P21-D43+[1]IFRS!P18)/2))*4</f>
        <v>2.5734186617687262E-2</v>
      </c>
      <c r="J43" s="62">
        <v>756</v>
      </c>
      <c r="K43" s="79">
        <v>56</v>
      </c>
      <c r="L43" s="67"/>
      <c r="M43" s="66"/>
    </row>
    <row r="44" spans="1:56" ht="15">
      <c r="A44" s="2"/>
      <c r="B44" s="37">
        <v>5</v>
      </c>
      <c r="C44" s="1" t="s">
        <v>17</v>
      </c>
      <c r="D44" s="16">
        <v>-64349800.292700015</v>
      </c>
      <c r="E44" s="21"/>
      <c r="F44" s="11">
        <v>-64349800.292700015</v>
      </c>
      <c r="G44" s="21"/>
      <c r="H44" s="28">
        <f t="shared" si="9"/>
        <v>-0.12780957170027893</v>
      </c>
      <c r="I44" s="60">
        <f>+(D44/((P22-D44+[1]IFRS!P19)/2))*4</f>
        <v>-0.22306785571356133</v>
      </c>
      <c r="J44" s="62">
        <v>28</v>
      </c>
      <c r="K44" s="79">
        <v>2</v>
      </c>
      <c r="L44" s="68"/>
      <c r="M44" s="29"/>
    </row>
    <row r="45" spans="1:56" ht="15">
      <c r="A45" s="2"/>
      <c r="B45" s="37">
        <v>6</v>
      </c>
      <c r="C45" s="1" t="s">
        <v>46</v>
      </c>
      <c r="D45" s="16">
        <v>143254831.80354917</v>
      </c>
      <c r="E45" s="21"/>
      <c r="F45" s="11">
        <v>143254831.80354917</v>
      </c>
      <c r="G45" s="21"/>
      <c r="H45" s="28">
        <f>(D45*365/91)/D23</f>
        <v>3.2566031006531028E-2</v>
      </c>
      <c r="I45" s="60">
        <f>+(D45/((P23-D45+[1]IFRS!P20)/2))*4</f>
        <v>0.302158182629224</v>
      </c>
      <c r="J45" s="62">
        <v>129</v>
      </c>
      <c r="K45" s="79">
        <v>9</v>
      </c>
      <c r="L45" s="67"/>
      <c r="M45" s="66"/>
    </row>
    <row r="46" spans="1:56" ht="15">
      <c r="A46" s="2"/>
      <c r="B46" s="37">
        <v>7</v>
      </c>
      <c r="C46" s="1" t="s">
        <v>19</v>
      </c>
      <c r="D46" s="16">
        <v>-25734949.391371645</v>
      </c>
      <c r="E46" s="21"/>
      <c r="F46" s="11">
        <v>-25734949.391371645</v>
      </c>
      <c r="G46" s="21"/>
      <c r="H46" s="28">
        <f t="shared" si="9"/>
        <v>-1.0803996226702388E-2</v>
      </c>
      <c r="I46" s="60">
        <f>+(D46/((P24-D46+[1]IFRS!P21)/2))*4</f>
        <v>-6.7100065502765288E-2</v>
      </c>
      <c r="J46" s="62">
        <v>92</v>
      </c>
      <c r="K46" s="79">
        <v>6</v>
      </c>
      <c r="L46" s="67"/>
      <c r="M46" s="66"/>
    </row>
    <row r="47" spans="1:56" ht="15">
      <c r="A47" s="2"/>
      <c r="B47" s="37">
        <v>8</v>
      </c>
      <c r="C47" s="1" t="s">
        <v>18</v>
      </c>
      <c r="D47" s="16">
        <v>722482499.42063987</v>
      </c>
      <c r="E47" s="21"/>
      <c r="F47" s="11">
        <v>722482499.42063987</v>
      </c>
      <c r="G47" s="21"/>
      <c r="H47" s="28">
        <f t="shared" si="9"/>
        <v>1.8967978044303526E-2</v>
      </c>
      <c r="I47" s="60">
        <f>+(D47/((P25-D47+[1]IFRS!P22)/2))*4</f>
        <v>0.15767532433350021</v>
      </c>
      <c r="J47" s="62">
        <v>562</v>
      </c>
      <c r="K47" s="79">
        <v>32</v>
      </c>
      <c r="L47" s="67"/>
      <c r="M47" s="66"/>
    </row>
    <row r="48" spans="1:56" ht="15">
      <c r="A48" s="2"/>
      <c r="B48" s="37">
        <v>9</v>
      </c>
      <c r="C48" s="1" t="s">
        <v>44</v>
      </c>
      <c r="D48" s="16">
        <v>175739040</v>
      </c>
      <c r="E48" s="21"/>
      <c r="F48" s="11">
        <v>175739040</v>
      </c>
      <c r="G48" s="21"/>
      <c r="H48" s="28">
        <f t="shared" si="9"/>
        <v>1.8193471233364688E-2</v>
      </c>
      <c r="I48" s="60">
        <f>+(D48/((P26-D48+[1]IFRS!P23)/2))*4</f>
        <v>8.5426155753989652E-2</v>
      </c>
      <c r="J48" s="62">
        <v>304</v>
      </c>
      <c r="K48" s="79">
        <v>27</v>
      </c>
      <c r="L48" s="67"/>
      <c r="M48" s="66"/>
    </row>
    <row r="49" spans="1:13" ht="15">
      <c r="A49" s="2"/>
      <c r="B49" s="37">
        <v>10</v>
      </c>
      <c r="C49" s="1" t="s">
        <v>20</v>
      </c>
      <c r="D49" s="16">
        <v>20128333.337872807</v>
      </c>
      <c r="E49" s="21"/>
      <c r="F49" s="11">
        <v>20128333.337872807</v>
      </c>
      <c r="G49" s="21"/>
      <c r="H49" s="28">
        <f t="shared" si="9"/>
        <v>2.408152494746703E-3</v>
      </c>
      <c r="I49" s="60">
        <f>+(D49/((P27-D49+[1]IFRS!P24)/2))*4</f>
        <v>1.6083647702131318E-2</v>
      </c>
      <c r="J49" s="62">
        <v>283</v>
      </c>
      <c r="K49" s="79">
        <v>20</v>
      </c>
      <c r="L49" s="67"/>
      <c r="M49" s="66"/>
    </row>
    <row r="50" spans="1:13" ht="15">
      <c r="A50" s="2"/>
      <c r="B50" s="37">
        <v>11</v>
      </c>
      <c r="C50" s="1" t="s">
        <v>47</v>
      </c>
      <c r="D50" s="16">
        <v>-2317648556.5307159</v>
      </c>
      <c r="E50" s="21"/>
      <c r="F50" s="11">
        <v>-2317648556.5307159</v>
      </c>
      <c r="G50" s="21"/>
      <c r="H50" s="28">
        <f t="shared" si="9"/>
        <v>-3.2723550468551757E-2</v>
      </c>
      <c r="I50" s="60">
        <f>+(D50/((P28-D50+[1]IFRS!P25)/2))*4</f>
        <v>-0.31331217363365327</v>
      </c>
      <c r="J50" s="62">
        <v>1411</v>
      </c>
      <c r="K50" s="79">
        <v>88</v>
      </c>
      <c r="L50" s="67"/>
      <c r="M50" s="66"/>
    </row>
    <row r="51" spans="1:13" ht="15">
      <c r="A51" s="2"/>
      <c r="B51" s="37">
        <v>12</v>
      </c>
      <c r="C51" s="1" t="s">
        <v>42</v>
      </c>
      <c r="D51" s="16">
        <v>85114100.277527004</v>
      </c>
      <c r="E51" s="21"/>
      <c r="F51" s="11">
        <v>85114100.277527004</v>
      </c>
      <c r="G51" s="21"/>
      <c r="H51" s="28">
        <f t="shared" si="9"/>
        <v>4.5573113297385079E-3</v>
      </c>
      <c r="I51" s="60">
        <f>+(D51/((P29-D51+[1]IFRS!P26)/2))*4</f>
        <v>3.9579229494425223E-2</v>
      </c>
      <c r="J51" s="62">
        <v>392</v>
      </c>
      <c r="K51" s="79">
        <v>36</v>
      </c>
      <c r="L51" s="67"/>
      <c r="M51" s="66"/>
    </row>
    <row r="52" spans="1:13" ht="15">
      <c r="A52" s="2"/>
      <c r="B52" s="37">
        <v>13</v>
      </c>
      <c r="C52" s="1" t="s">
        <v>21</v>
      </c>
      <c r="D52" s="11">
        <v>-140058598.74000001</v>
      </c>
      <c r="E52" s="21"/>
      <c r="F52" s="11">
        <v>-140058598.74000001</v>
      </c>
      <c r="G52" s="21"/>
      <c r="H52" s="28">
        <f>(D52*365/91)/D30</f>
        <v>-6.8618311303364531E-3</v>
      </c>
      <c r="I52" s="60">
        <f>+(D52/((P30-D52+[1]IFRS!P27)/2))*4</f>
        <v>-3.727117142582826E-2</v>
      </c>
      <c r="J52" s="62">
        <v>426</v>
      </c>
      <c r="K52" s="79">
        <v>39</v>
      </c>
      <c r="L52" s="67"/>
      <c r="M52" s="66"/>
    </row>
    <row r="53" spans="1:13" ht="15">
      <c r="A53" s="42"/>
      <c r="B53" s="37">
        <v>14</v>
      </c>
      <c r="C53" s="1" t="s">
        <v>22</v>
      </c>
      <c r="D53" s="16">
        <v>160372984.33545199</v>
      </c>
      <c r="E53" s="21"/>
      <c r="F53" s="11">
        <v>160372984.33545199</v>
      </c>
      <c r="G53" s="21"/>
      <c r="H53" s="28">
        <f t="shared" si="9"/>
        <v>1.6709751004587287E-2</v>
      </c>
      <c r="I53" s="60">
        <f>+(D53/((P31-D53+[1]IFRS!P28)/2))*4</f>
        <v>0.18703801558101674</v>
      </c>
      <c r="J53" s="43">
        <v>348</v>
      </c>
      <c r="K53" s="80">
        <v>29</v>
      </c>
      <c r="L53" s="67"/>
      <c r="M53" s="66"/>
    </row>
    <row r="54" spans="1:13" ht="15">
      <c r="A54" s="44"/>
      <c r="B54" s="14">
        <v>15</v>
      </c>
      <c r="C54" s="17" t="s">
        <v>23</v>
      </c>
      <c r="D54" s="16">
        <v>7850400</v>
      </c>
      <c r="E54" s="21"/>
      <c r="F54" s="11">
        <v>7850400</v>
      </c>
      <c r="G54" s="21"/>
      <c r="H54" s="28">
        <f t="shared" si="9"/>
        <v>4.8011575796556606E-3</v>
      </c>
      <c r="I54" s="60">
        <f>+(D54/((P32-D54+[1]IFRS!P29)/2))*4</f>
        <v>2.0887489372468076E-2</v>
      </c>
      <c r="J54" s="43">
        <v>74</v>
      </c>
      <c r="K54" s="80">
        <v>6</v>
      </c>
      <c r="L54" s="67"/>
      <c r="M54" s="66"/>
    </row>
    <row r="55" spans="1:13" ht="15">
      <c r="A55" s="44"/>
      <c r="B55" s="14">
        <v>16</v>
      </c>
      <c r="C55" s="27" t="s">
        <v>40</v>
      </c>
      <c r="D55" s="16">
        <v>96708446.060568407</v>
      </c>
      <c r="E55" s="21"/>
      <c r="F55" s="11">
        <v>96708446.060568407</v>
      </c>
      <c r="G55" s="21"/>
      <c r="H55" s="28">
        <f t="shared" si="9"/>
        <v>1.4211632944922295E-2</v>
      </c>
      <c r="I55" s="60">
        <f>+(D55/((P33-D55+[1]IFRS!P30)/2))*4</f>
        <v>0.12761071038261398</v>
      </c>
      <c r="J55" s="62">
        <v>132</v>
      </c>
      <c r="K55" s="79">
        <v>15</v>
      </c>
      <c r="L55" s="67"/>
      <c r="M55" s="66"/>
    </row>
    <row r="56" spans="1:13" ht="15" thickBot="1">
      <c r="A56" s="18"/>
      <c r="B56" s="3" t="s">
        <v>24</v>
      </c>
      <c r="C56" s="19"/>
      <c r="D56" s="4">
        <f>SUM(D40:D55)</f>
        <v>968072475.56227815</v>
      </c>
      <c r="E56" s="4"/>
      <c r="F56" s="4">
        <f>SUM(F40:F55)</f>
        <v>968072475.56227815</v>
      </c>
      <c r="G56" s="4"/>
      <c r="H56" s="20"/>
      <c r="I56" s="63"/>
      <c r="J56" s="72">
        <f>SUM(J40:J55)</f>
        <v>6930</v>
      </c>
      <c r="K56" s="81">
        <f>SUM(K40:K55)</f>
        <v>514</v>
      </c>
    </row>
    <row r="57" spans="1:13" ht="15" thickTop="1">
      <c r="A57" s="18"/>
      <c r="D57" s="14"/>
      <c r="E57" s="14"/>
      <c r="F57" s="14"/>
      <c r="G57" s="14"/>
      <c r="H57" s="14"/>
      <c r="I57" s="14"/>
      <c r="J57" s="14"/>
      <c r="K57" s="41"/>
    </row>
    <row r="58" spans="1:13">
      <c r="A58" s="56" t="s">
        <v>38</v>
      </c>
      <c r="B58" s="57" t="s">
        <v>39</v>
      </c>
      <c r="D58" s="14"/>
      <c r="E58" s="14"/>
      <c r="F58" s="14"/>
      <c r="G58" s="14"/>
      <c r="H58" s="14"/>
      <c r="I58" s="14"/>
      <c r="J58" s="14"/>
      <c r="K58" s="14"/>
    </row>
    <row r="59" spans="1:13">
      <c r="A59" s="45"/>
      <c r="B59" s="5"/>
      <c r="D59" s="14"/>
      <c r="E59" s="14"/>
      <c r="F59" s="14"/>
      <c r="G59" s="14"/>
      <c r="H59" s="28"/>
      <c r="I59" s="14"/>
      <c r="J59" s="14"/>
      <c r="K59" s="14"/>
    </row>
    <row r="60" spans="1:13">
      <c r="B60" s="46" t="s">
        <v>35</v>
      </c>
      <c r="D60" s="14"/>
      <c r="E60" s="14"/>
      <c r="F60" s="47"/>
      <c r="G60" s="14"/>
      <c r="H60" s="14"/>
      <c r="I60" s="14"/>
      <c r="J60" s="14"/>
      <c r="K60" s="14"/>
    </row>
    <row r="61" spans="1:13">
      <c r="A61" s="5"/>
      <c r="B61" s="48" t="s">
        <v>36</v>
      </c>
      <c r="D61" s="14"/>
      <c r="E61" s="49"/>
      <c r="F61" s="11"/>
      <c r="G61" s="14"/>
      <c r="H61" s="14"/>
      <c r="I61" s="14"/>
      <c r="J61" s="14"/>
      <c r="K61" s="49"/>
    </row>
    <row r="62" spans="1:13">
      <c r="A62" s="5"/>
      <c r="B62" s="48" t="s">
        <v>37</v>
      </c>
      <c r="D62" s="14"/>
      <c r="E62" s="14"/>
      <c r="F62" s="49"/>
      <c r="G62" s="14"/>
      <c r="H62" s="14"/>
      <c r="I62" s="14"/>
      <c r="J62" s="14"/>
      <c r="K62" s="14"/>
    </row>
    <row r="63" spans="1:13">
      <c r="B63" s="5"/>
      <c r="D63" s="13"/>
      <c r="E63" s="14"/>
      <c r="F63" s="50"/>
      <c r="H63" s="14"/>
      <c r="I63" s="14"/>
      <c r="J63" s="14"/>
      <c r="K63" s="14"/>
    </row>
    <row r="64" spans="1:13">
      <c r="D64" s="8"/>
      <c r="E64" s="14"/>
      <c r="F64" s="14"/>
      <c r="G64" s="14"/>
      <c r="H64" s="14"/>
      <c r="I64" s="14"/>
      <c r="J64" s="14"/>
      <c r="K64" s="14"/>
    </row>
    <row r="65" spans="4:11">
      <c r="D65" s="14"/>
      <c r="E65" s="14"/>
      <c r="F65" s="28"/>
      <c r="G65" s="14"/>
      <c r="H65" s="14"/>
      <c r="I65" s="14"/>
      <c r="J65" s="14"/>
      <c r="K65" s="14"/>
    </row>
    <row r="66" spans="4:11">
      <c r="D66" s="14"/>
      <c r="E66" s="14"/>
      <c r="F66" s="14"/>
      <c r="G66" s="14"/>
      <c r="H66" s="14"/>
      <c r="I66" s="14"/>
      <c r="J66" s="14"/>
      <c r="K66" s="14"/>
    </row>
    <row r="67" spans="4:11">
      <c r="D67" s="14"/>
      <c r="E67" s="14"/>
      <c r="F67" s="50"/>
      <c r="G67" s="14"/>
      <c r="H67" s="14"/>
      <c r="I67" s="14"/>
      <c r="J67" s="14"/>
      <c r="K67" s="14"/>
    </row>
    <row r="68" spans="4:11">
      <c r="D68" s="14"/>
      <c r="E68" s="14"/>
      <c r="F68" s="51"/>
      <c r="G68" s="14"/>
      <c r="H68" s="14"/>
      <c r="I68" s="14"/>
      <c r="J68" s="14"/>
      <c r="K68" s="14"/>
    </row>
    <row r="69" spans="4:11">
      <c r="D69" s="14"/>
      <c r="E69" s="14"/>
      <c r="F69" s="28"/>
      <c r="G69" s="14"/>
      <c r="H69" s="14"/>
      <c r="I69" s="14"/>
      <c r="J69" s="14"/>
      <c r="K69" s="14"/>
    </row>
    <row r="70" spans="4:11">
      <c r="D70" s="14"/>
      <c r="E70" s="14"/>
      <c r="F70" s="14"/>
      <c r="G70" s="14"/>
      <c r="H70" s="14"/>
      <c r="I70" s="14"/>
      <c r="J70" s="14"/>
      <c r="K70" s="14"/>
    </row>
    <row r="71" spans="4:11">
      <c r="D71" s="14"/>
      <c r="E71" s="14"/>
      <c r="F71" s="50"/>
      <c r="G71" s="14"/>
      <c r="H71" s="14"/>
      <c r="I71" s="14"/>
      <c r="J71" s="14"/>
      <c r="K71" s="14"/>
    </row>
    <row r="72" spans="4:11">
      <c r="D72" s="14"/>
      <c r="E72" s="14"/>
      <c r="F72" s="51"/>
      <c r="G72" s="14"/>
      <c r="H72" s="14"/>
      <c r="I72" s="14"/>
      <c r="J72" s="14"/>
      <c r="K72" s="14"/>
    </row>
    <row r="73" spans="4:11">
      <c r="D73" s="14"/>
      <c r="E73" s="14"/>
      <c r="F73" s="28"/>
      <c r="G73" s="14"/>
      <c r="H73" s="14"/>
      <c r="I73" s="14"/>
      <c r="J73" s="14"/>
      <c r="K73" s="14"/>
    </row>
    <row r="74" spans="4:11">
      <c r="D74" s="14"/>
      <c r="E74" s="14"/>
      <c r="F74" s="14"/>
      <c r="G74" s="14"/>
      <c r="H74" s="14"/>
      <c r="I74" s="14"/>
      <c r="J74" s="14"/>
      <c r="K74" s="14"/>
    </row>
    <row r="75" spans="4:11">
      <c r="D75" s="14"/>
      <c r="E75" s="14"/>
      <c r="F75" s="14"/>
      <c r="G75" s="14"/>
      <c r="H75" s="14"/>
      <c r="I75" s="14"/>
      <c r="J75" s="14"/>
      <c r="K75" s="14"/>
    </row>
    <row r="76" spans="4:11">
      <c r="D76" s="14"/>
      <c r="E76" s="14"/>
      <c r="F76" s="14"/>
      <c r="G76" s="14"/>
      <c r="H76" s="14"/>
      <c r="I76" s="14"/>
      <c r="J76" s="14"/>
      <c r="K76" s="14"/>
    </row>
    <row r="77" spans="4:11">
      <c r="D77" s="14"/>
      <c r="E77" s="14"/>
      <c r="F77" s="14"/>
      <c r="G77" s="14"/>
      <c r="H77" s="14"/>
      <c r="I77" s="14"/>
      <c r="J77" s="14"/>
      <c r="K77" s="14"/>
    </row>
    <row r="78" spans="4:11">
      <c r="D78" s="14"/>
      <c r="E78" s="14"/>
      <c r="F78" s="14"/>
      <c r="G78" s="14"/>
      <c r="H78" s="14"/>
      <c r="I78" s="14"/>
      <c r="J78" s="14"/>
      <c r="K78" s="14"/>
    </row>
    <row r="79" spans="4:11">
      <c r="D79" s="14"/>
      <c r="E79" s="14"/>
      <c r="F79" s="14"/>
      <c r="G79" s="14"/>
      <c r="H79" s="14"/>
      <c r="I79" s="14"/>
      <c r="J79" s="14"/>
      <c r="K79" s="14"/>
    </row>
    <row r="80" spans="4:11">
      <c r="D80" s="14"/>
      <c r="E80" s="14"/>
      <c r="F80" s="14"/>
      <c r="G80" s="14"/>
      <c r="H80" s="14"/>
      <c r="I80" s="14"/>
      <c r="J80" s="14"/>
      <c r="K80" s="14"/>
    </row>
    <row r="81" spans="4:11">
      <c r="D81" s="14"/>
      <c r="E81" s="14"/>
      <c r="F81" s="14"/>
      <c r="G81" s="14"/>
      <c r="H81" s="14"/>
      <c r="I81" s="14"/>
      <c r="J81" s="14"/>
      <c r="K81" s="14"/>
    </row>
    <row r="82" spans="4:11">
      <c r="D82" s="14"/>
      <c r="E82" s="14"/>
      <c r="F82" s="14"/>
      <c r="G82" s="14"/>
      <c r="H82" s="14"/>
      <c r="I82" s="14"/>
      <c r="J82" s="14"/>
      <c r="K82" s="14"/>
    </row>
    <row r="83" spans="4:11">
      <c r="D83" s="14"/>
      <c r="E83" s="14"/>
      <c r="F83" s="14"/>
      <c r="G83" s="14"/>
      <c r="H83" s="14"/>
      <c r="I83" s="14"/>
      <c r="J83" s="14"/>
      <c r="K83" s="14"/>
    </row>
    <row r="84" spans="4:11">
      <c r="D84" s="14"/>
      <c r="E84" s="14"/>
      <c r="F84" s="14"/>
      <c r="G84" s="14"/>
      <c r="H84" s="14"/>
      <c r="I84" s="14"/>
      <c r="J84" s="14"/>
      <c r="K84" s="14"/>
    </row>
    <row r="85" spans="4:11">
      <c r="D85" s="14"/>
      <c r="E85" s="14"/>
      <c r="F85" s="14"/>
      <c r="G85" s="14"/>
      <c r="H85" s="14"/>
      <c r="I85" s="14"/>
      <c r="J85" s="14"/>
      <c r="K85" s="14"/>
    </row>
    <row r="86" spans="4:11">
      <c r="D86" s="14"/>
      <c r="E86" s="14"/>
      <c r="F86" s="14"/>
      <c r="G86" s="14"/>
      <c r="H86" s="14"/>
      <c r="I86" s="14"/>
      <c r="J86" s="14"/>
      <c r="K86" s="14"/>
    </row>
    <row r="87" spans="4:11">
      <c r="D87" s="14"/>
      <c r="E87" s="14"/>
      <c r="F87" s="14"/>
      <c r="G87" s="14"/>
      <c r="H87" s="14"/>
      <c r="I87" s="14"/>
      <c r="J87" s="14"/>
      <c r="K87" s="14"/>
    </row>
    <row r="88" spans="4:11">
      <c r="D88" s="14"/>
      <c r="E88" s="14"/>
      <c r="F88" s="14"/>
      <c r="G88" s="14"/>
      <c r="H88" s="14"/>
      <c r="I88" s="14"/>
      <c r="J88" s="14"/>
      <c r="K88" s="14"/>
    </row>
    <row r="89" spans="4:11">
      <c r="D89" s="14"/>
      <c r="E89" s="14"/>
      <c r="F89" s="14"/>
      <c r="G89" s="14"/>
      <c r="H89" s="14"/>
      <c r="I89" s="14"/>
      <c r="J89" s="14"/>
      <c r="K89" s="14"/>
    </row>
    <row r="90" spans="4:11">
      <c r="D90" s="14"/>
      <c r="E90" s="14"/>
      <c r="F90" s="14"/>
      <c r="G90" s="14"/>
      <c r="H90" s="14"/>
      <c r="I90" s="14"/>
      <c r="J90" s="14"/>
      <c r="K90" s="14"/>
    </row>
    <row r="91" spans="4:11">
      <c r="D91" s="14"/>
      <c r="E91" s="14"/>
      <c r="F91" s="14"/>
      <c r="G91" s="14"/>
      <c r="H91" s="14"/>
      <c r="I91" s="14"/>
      <c r="J91" s="14"/>
      <c r="K91" s="14"/>
    </row>
    <row r="92" spans="4:11">
      <c r="D92" s="14"/>
      <c r="E92" s="14"/>
      <c r="F92" s="14"/>
      <c r="G92" s="14"/>
      <c r="H92" s="14"/>
      <c r="I92" s="14"/>
      <c r="J92" s="14"/>
      <c r="K92" s="14"/>
    </row>
    <row r="93" spans="4:11">
      <c r="D93" s="14"/>
      <c r="E93" s="14"/>
      <c r="F93" s="14"/>
      <c r="G93" s="14"/>
      <c r="H93" s="14"/>
      <c r="I93" s="14"/>
      <c r="J93" s="14"/>
      <c r="K93" s="14"/>
    </row>
    <row r="94" spans="4:11">
      <c r="D94" s="14"/>
      <c r="E94" s="14"/>
      <c r="F94" s="14"/>
      <c r="G94" s="14"/>
      <c r="H94" s="14"/>
      <c r="I94" s="14"/>
      <c r="J94" s="14"/>
      <c r="K94" s="14"/>
    </row>
    <row r="95" spans="4:11">
      <c r="D95" s="14"/>
      <c r="E95" s="14"/>
      <c r="F95" s="14"/>
      <c r="G95" s="14"/>
      <c r="H95" s="14"/>
      <c r="I95" s="14"/>
      <c r="J95" s="14"/>
      <c r="K95" s="14"/>
    </row>
    <row r="96" spans="4:11">
      <c r="D96" s="14"/>
      <c r="E96" s="14"/>
      <c r="F96" s="14"/>
      <c r="G96" s="14"/>
      <c r="H96" s="14"/>
      <c r="I96" s="14"/>
      <c r="J96" s="14"/>
      <c r="K96" s="14"/>
    </row>
    <row r="97" spans="4:11">
      <c r="D97" s="14"/>
      <c r="E97" s="14"/>
      <c r="F97" s="14"/>
      <c r="G97" s="14"/>
      <c r="H97" s="14"/>
      <c r="I97" s="14"/>
      <c r="J97" s="14"/>
      <c r="K97" s="14"/>
    </row>
    <row r="98" spans="4:11">
      <c r="D98" s="14"/>
      <c r="E98" s="14"/>
      <c r="F98" s="14"/>
      <c r="G98" s="14"/>
      <c r="H98" s="14"/>
      <c r="I98" s="14"/>
      <c r="J98" s="14"/>
      <c r="K98" s="14"/>
    </row>
    <row r="99" spans="4:11">
      <c r="D99" s="14"/>
      <c r="E99" s="14"/>
      <c r="F99" s="14"/>
      <c r="G99" s="14"/>
      <c r="H99" s="14"/>
      <c r="I99" s="14"/>
      <c r="J99" s="14"/>
      <c r="K99" s="14"/>
    </row>
    <row r="100" spans="4:11">
      <c r="D100" s="14"/>
      <c r="E100" s="14"/>
      <c r="F100" s="14"/>
      <c r="G100" s="14"/>
      <c r="H100" s="14"/>
      <c r="I100" s="14"/>
      <c r="J100" s="14"/>
      <c r="K100" s="14"/>
    </row>
    <row r="101" spans="4:11">
      <c r="D101" s="14"/>
      <c r="E101" s="14"/>
      <c r="F101" s="14"/>
      <c r="G101" s="14"/>
      <c r="H101" s="14"/>
      <c r="I101" s="14"/>
      <c r="J101" s="14"/>
      <c r="K101" s="14"/>
    </row>
    <row r="102" spans="4:11">
      <c r="D102" s="14"/>
      <c r="E102" s="14"/>
      <c r="F102" s="14"/>
      <c r="G102" s="14"/>
      <c r="H102" s="14"/>
      <c r="I102" s="14"/>
      <c r="J102" s="14"/>
      <c r="K102" s="14"/>
    </row>
    <row r="103" spans="4:11">
      <c r="D103" s="14"/>
      <c r="E103" s="14"/>
      <c r="F103" s="14"/>
      <c r="G103" s="14"/>
      <c r="H103" s="14"/>
      <c r="I103" s="14"/>
      <c r="J103" s="14"/>
      <c r="K103" s="14"/>
    </row>
    <row r="104" spans="4:11">
      <c r="D104" s="14"/>
      <c r="E104" s="14"/>
      <c r="F104" s="14"/>
      <c r="G104" s="14"/>
      <c r="H104" s="14"/>
      <c r="I104" s="14"/>
      <c r="J104" s="14"/>
      <c r="K104" s="14"/>
    </row>
    <row r="105" spans="4:11">
      <c r="D105" s="14"/>
      <c r="E105" s="14"/>
      <c r="F105" s="14"/>
      <c r="G105" s="14"/>
      <c r="H105" s="14"/>
      <c r="I105" s="14"/>
      <c r="J105" s="14"/>
      <c r="K105" s="14"/>
    </row>
    <row r="106" spans="4:11">
      <c r="D106" s="14"/>
      <c r="E106" s="14"/>
      <c r="F106" s="14"/>
      <c r="G106" s="14"/>
      <c r="H106" s="14"/>
      <c r="I106" s="14"/>
      <c r="J106" s="14"/>
      <c r="K106" s="14"/>
    </row>
    <row r="107" spans="4:11">
      <c r="D107" s="14"/>
      <c r="E107" s="14"/>
      <c r="F107" s="14"/>
      <c r="G107" s="14"/>
      <c r="H107" s="14"/>
      <c r="I107" s="14"/>
      <c r="J107" s="14"/>
      <c r="K107" s="14"/>
    </row>
    <row r="108" spans="4:11">
      <c r="D108" s="14"/>
      <c r="E108" s="14"/>
      <c r="F108" s="14"/>
      <c r="G108" s="14"/>
      <c r="H108" s="14"/>
      <c r="I108" s="14"/>
      <c r="J108" s="14"/>
      <c r="K108" s="14"/>
    </row>
    <row r="109" spans="4:11">
      <c r="D109" s="14"/>
      <c r="E109" s="14"/>
      <c r="F109" s="14"/>
      <c r="G109" s="14"/>
      <c r="H109" s="14"/>
      <c r="I109" s="14"/>
      <c r="J109" s="14"/>
      <c r="K109" s="14"/>
    </row>
    <row r="110" spans="4:11">
      <c r="D110" s="14"/>
      <c r="E110" s="14"/>
      <c r="F110" s="14"/>
      <c r="G110" s="14"/>
      <c r="H110" s="14"/>
      <c r="I110" s="14"/>
      <c r="J110" s="14"/>
      <c r="K110" s="14"/>
    </row>
    <row r="111" spans="4:11">
      <c r="D111" s="14"/>
      <c r="E111" s="14"/>
      <c r="F111" s="14"/>
      <c r="G111" s="14"/>
      <c r="H111" s="14"/>
      <c r="I111" s="14"/>
      <c r="J111" s="14"/>
      <c r="K111" s="14"/>
    </row>
    <row r="112" spans="4:11">
      <c r="D112" s="14"/>
      <c r="E112" s="14"/>
      <c r="F112" s="14"/>
      <c r="G112" s="14"/>
      <c r="H112" s="14"/>
      <c r="I112" s="14"/>
      <c r="J112" s="14"/>
      <c r="K112" s="14"/>
    </row>
    <row r="113" spans="4:11">
      <c r="D113" s="14"/>
      <c r="E113" s="14"/>
      <c r="F113" s="14"/>
      <c r="G113" s="14"/>
      <c r="H113" s="14"/>
      <c r="I113" s="14"/>
      <c r="J113" s="14"/>
      <c r="K113" s="14"/>
    </row>
    <row r="114" spans="4:11">
      <c r="D114" s="14"/>
      <c r="E114" s="14"/>
      <c r="F114" s="14"/>
      <c r="G114" s="14"/>
      <c r="H114" s="14"/>
      <c r="I114" s="14"/>
      <c r="J114" s="14"/>
      <c r="K114" s="14"/>
    </row>
    <row r="115" spans="4:11">
      <c r="D115" s="14"/>
      <c r="E115" s="14"/>
      <c r="F115" s="14"/>
      <c r="G115" s="14"/>
      <c r="H115" s="14"/>
      <c r="I115" s="14"/>
      <c r="J115" s="14"/>
      <c r="K115" s="14"/>
    </row>
    <row r="116" spans="4:11">
      <c r="D116" s="14"/>
      <c r="E116" s="14"/>
      <c r="F116" s="14"/>
      <c r="G116" s="14"/>
      <c r="H116" s="14"/>
      <c r="I116" s="14"/>
      <c r="J116" s="14"/>
      <c r="K116" s="14"/>
    </row>
    <row r="117" spans="4:11">
      <c r="D117" s="14"/>
      <c r="E117" s="14"/>
      <c r="F117" s="14"/>
      <c r="G117" s="14"/>
      <c r="H117" s="14"/>
      <c r="I117" s="14"/>
      <c r="J117" s="14"/>
      <c r="K117" s="14"/>
    </row>
    <row r="118" spans="4:11">
      <c r="D118" s="14"/>
      <c r="E118" s="14"/>
      <c r="F118" s="14"/>
      <c r="G118" s="14"/>
      <c r="H118" s="14"/>
      <c r="I118" s="14"/>
      <c r="J118" s="14"/>
      <c r="K118" s="14"/>
    </row>
    <row r="119" spans="4:11">
      <c r="D119" s="14"/>
      <c r="E119" s="14"/>
      <c r="F119" s="14"/>
      <c r="G119" s="14"/>
      <c r="H119" s="14"/>
      <c r="I119" s="14"/>
      <c r="J119" s="14"/>
      <c r="K119" s="14"/>
    </row>
    <row r="120" spans="4:11">
      <c r="D120" s="14"/>
      <c r="E120" s="14"/>
      <c r="F120" s="14"/>
      <c r="G120" s="14"/>
      <c r="H120" s="14"/>
      <c r="I120" s="14"/>
      <c r="J120" s="14"/>
      <c r="K120" s="14"/>
    </row>
    <row r="121" spans="4:11">
      <c r="D121" s="14"/>
      <c r="E121" s="14"/>
      <c r="F121" s="14"/>
      <c r="G121" s="14"/>
      <c r="H121" s="14"/>
      <c r="I121" s="14"/>
      <c r="J121" s="14"/>
      <c r="K121" s="14"/>
    </row>
    <row r="122" spans="4:11">
      <c r="D122" s="14"/>
      <c r="E122" s="14"/>
      <c r="F122" s="14"/>
      <c r="G122" s="14"/>
      <c r="H122" s="14"/>
      <c r="I122" s="14"/>
      <c r="J122" s="14"/>
      <c r="K122" s="14"/>
    </row>
    <row r="123" spans="4:11">
      <c r="D123" s="14"/>
      <c r="E123" s="14"/>
      <c r="F123" s="14"/>
      <c r="G123" s="14"/>
      <c r="H123" s="14"/>
      <c r="I123" s="14"/>
      <c r="J123" s="14"/>
      <c r="K123" s="14"/>
    </row>
    <row r="124" spans="4:11">
      <c r="D124" s="14"/>
      <c r="E124" s="14"/>
      <c r="F124" s="14"/>
      <c r="G124" s="14"/>
      <c r="H124" s="14"/>
      <c r="I124" s="14"/>
      <c r="J124" s="14"/>
      <c r="K124" s="14"/>
    </row>
    <row r="125" spans="4:11">
      <c r="D125" s="14"/>
      <c r="E125" s="14"/>
      <c r="F125" s="14"/>
      <c r="G125" s="14"/>
      <c r="H125" s="14"/>
      <c r="I125" s="14"/>
      <c r="J125" s="14"/>
      <c r="K125" s="14"/>
    </row>
    <row r="126" spans="4:11">
      <c r="D126" s="14"/>
      <c r="E126" s="14"/>
      <c r="F126" s="14"/>
      <c r="G126" s="14"/>
      <c r="H126" s="14"/>
      <c r="I126" s="14"/>
      <c r="J126" s="14"/>
      <c r="K126" s="14"/>
    </row>
    <row r="127" spans="4:11">
      <c r="D127" s="14"/>
      <c r="E127" s="14"/>
      <c r="F127" s="14"/>
      <c r="G127" s="14"/>
      <c r="H127" s="14"/>
      <c r="I127" s="14"/>
      <c r="J127" s="14"/>
      <c r="K127" s="14"/>
    </row>
    <row r="128" spans="4:11">
      <c r="D128" s="14"/>
      <c r="E128" s="14"/>
      <c r="F128" s="14"/>
      <c r="G128" s="14"/>
      <c r="H128" s="14"/>
      <c r="I128" s="14"/>
      <c r="J128" s="14"/>
      <c r="K128" s="14"/>
    </row>
    <row r="129" spans="4:11">
      <c r="D129" s="14"/>
      <c r="E129" s="14"/>
      <c r="F129" s="14"/>
      <c r="G129" s="14"/>
      <c r="H129" s="14"/>
      <c r="I129" s="14"/>
      <c r="J129" s="14"/>
      <c r="K129" s="14"/>
    </row>
    <row r="130" spans="4:11">
      <c r="D130" s="14"/>
      <c r="E130" s="14"/>
      <c r="F130" s="14"/>
      <c r="G130" s="14"/>
      <c r="H130" s="14"/>
      <c r="I130" s="14"/>
      <c r="J130" s="14"/>
      <c r="K130" s="14"/>
    </row>
    <row r="131" spans="4:11">
      <c r="D131" s="14"/>
      <c r="E131" s="14"/>
      <c r="F131" s="14"/>
      <c r="G131" s="14"/>
      <c r="H131" s="14"/>
      <c r="I131" s="14"/>
      <c r="J131" s="14"/>
      <c r="K131" s="14"/>
    </row>
    <row r="132" spans="4:11">
      <c r="D132" s="14"/>
      <c r="E132" s="14"/>
      <c r="F132" s="14"/>
      <c r="G132" s="14"/>
      <c r="H132" s="14"/>
      <c r="I132" s="14"/>
      <c r="J132" s="14"/>
      <c r="K132" s="14"/>
    </row>
    <row r="133" spans="4:11">
      <c r="D133" s="14"/>
      <c r="E133" s="14"/>
      <c r="F133" s="14"/>
      <c r="G133" s="14"/>
      <c r="H133" s="14"/>
      <c r="I133" s="14"/>
      <c r="J133" s="14"/>
      <c r="K133" s="14"/>
    </row>
    <row r="134" spans="4:11">
      <c r="D134" s="14"/>
      <c r="E134" s="14"/>
      <c r="F134" s="14"/>
      <c r="G134" s="14"/>
      <c r="H134" s="14"/>
      <c r="I134" s="14"/>
      <c r="J134" s="14"/>
      <c r="K134" s="14"/>
    </row>
    <row r="135" spans="4:11">
      <c r="D135" s="14"/>
      <c r="E135" s="14"/>
      <c r="F135" s="14"/>
      <c r="G135" s="14"/>
      <c r="H135" s="14"/>
      <c r="I135" s="14"/>
      <c r="J135" s="14"/>
      <c r="K135" s="14"/>
    </row>
    <row r="136" spans="4:11">
      <c r="D136" s="14"/>
      <c r="E136" s="14"/>
      <c r="F136" s="14"/>
      <c r="G136" s="14"/>
      <c r="H136" s="14"/>
      <c r="I136" s="14"/>
      <c r="J136" s="14"/>
      <c r="K136" s="14"/>
    </row>
    <row r="137" spans="4:11">
      <c r="D137" s="14"/>
      <c r="E137" s="14"/>
      <c r="F137" s="14"/>
      <c r="G137" s="14"/>
      <c r="H137" s="14"/>
      <c r="I137" s="14"/>
      <c r="J137" s="14"/>
      <c r="K137" s="14"/>
    </row>
    <row r="138" spans="4:11">
      <c r="D138" s="14"/>
      <c r="E138" s="14"/>
      <c r="F138" s="14"/>
      <c r="G138" s="14"/>
      <c r="H138" s="14"/>
      <c r="I138" s="14"/>
      <c r="J138" s="14"/>
      <c r="K138" s="14"/>
    </row>
    <row r="139" spans="4:11">
      <c r="D139" s="14"/>
      <c r="E139" s="14"/>
      <c r="F139" s="14"/>
      <c r="G139" s="14"/>
      <c r="H139" s="14"/>
      <c r="I139" s="14"/>
      <c r="J139" s="14"/>
      <c r="K139" s="14"/>
    </row>
    <row r="140" spans="4:11">
      <c r="D140" s="14"/>
      <c r="E140" s="14"/>
      <c r="F140" s="14"/>
      <c r="G140" s="14"/>
      <c r="H140" s="14"/>
      <c r="I140" s="14"/>
      <c r="J140" s="14"/>
      <c r="K140" s="14"/>
    </row>
    <row r="141" spans="4:11">
      <c r="D141" s="14"/>
      <c r="E141" s="14"/>
      <c r="F141" s="14"/>
      <c r="G141" s="14"/>
      <c r="H141" s="14"/>
      <c r="I141" s="14"/>
      <c r="J141" s="14"/>
      <c r="K141" s="14"/>
    </row>
    <row r="142" spans="4:11">
      <c r="D142" s="14"/>
      <c r="E142" s="14"/>
      <c r="F142" s="14"/>
      <c r="G142" s="14"/>
      <c r="H142" s="14"/>
      <c r="I142" s="14"/>
      <c r="J142" s="14"/>
      <c r="K142" s="14"/>
    </row>
    <row r="143" spans="4:11">
      <c r="D143" s="14"/>
      <c r="E143" s="14"/>
      <c r="F143" s="14"/>
      <c r="G143" s="14"/>
      <c r="H143" s="14"/>
      <c r="I143" s="14"/>
      <c r="J143" s="14"/>
      <c r="K143" s="14"/>
    </row>
    <row r="144" spans="4:11">
      <c r="D144" s="14"/>
      <c r="E144" s="14"/>
      <c r="F144" s="14"/>
      <c r="G144" s="14"/>
      <c r="H144" s="14"/>
      <c r="I144" s="14"/>
      <c r="J144" s="14"/>
      <c r="K144" s="14"/>
    </row>
    <row r="145" spans="4:11">
      <c r="D145" s="14"/>
      <c r="E145" s="14"/>
      <c r="F145" s="14"/>
      <c r="G145" s="14"/>
      <c r="H145" s="14"/>
      <c r="I145" s="14"/>
      <c r="J145" s="14"/>
      <c r="K145" s="14"/>
    </row>
    <row r="146" spans="4:11">
      <c r="D146" s="14"/>
      <c r="E146" s="14"/>
      <c r="F146" s="14"/>
      <c r="G146" s="14"/>
      <c r="H146" s="14"/>
      <c r="I146" s="14"/>
      <c r="J146" s="14"/>
      <c r="K146" s="14"/>
    </row>
    <row r="147" spans="4:11">
      <c r="D147" s="14"/>
      <c r="E147" s="14"/>
      <c r="F147" s="14"/>
      <c r="G147" s="14"/>
      <c r="H147" s="14"/>
      <c r="I147" s="14"/>
      <c r="J147" s="14"/>
      <c r="K147" s="14"/>
    </row>
    <row r="148" spans="4:11">
      <c r="D148" s="14"/>
      <c r="E148" s="14"/>
      <c r="F148" s="14"/>
      <c r="G148" s="14"/>
      <c r="H148" s="14"/>
      <c r="I148" s="14"/>
      <c r="J148" s="14"/>
      <c r="K148" s="14"/>
    </row>
    <row r="149" spans="4:11">
      <c r="D149" s="14"/>
      <c r="E149" s="14"/>
      <c r="F149" s="14"/>
      <c r="G149" s="14"/>
      <c r="H149" s="14"/>
      <c r="I149" s="14"/>
      <c r="J149" s="14"/>
      <c r="K149" s="14"/>
    </row>
    <row r="150" spans="4:11">
      <c r="D150" s="14"/>
      <c r="E150" s="14"/>
      <c r="F150" s="14"/>
      <c r="G150" s="14"/>
      <c r="H150" s="14"/>
      <c r="I150" s="14"/>
      <c r="J150" s="14"/>
      <c r="K150" s="14"/>
    </row>
    <row r="151" spans="4:11">
      <c r="D151" s="14"/>
      <c r="E151" s="14"/>
      <c r="F151" s="14"/>
      <c r="G151" s="14"/>
      <c r="H151" s="14"/>
      <c r="I151" s="14"/>
      <c r="J151" s="14"/>
      <c r="K151" s="14"/>
    </row>
    <row r="152" spans="4:11">
      <c r="D152" s="14"/>
      <c r="E152" s="14"/>
      <c r="F152" s="14"/>
      <c r="G152" s="14"/>
      <c r="H152" s="14"/>
      <c r="I152" s="14"/>
      <c r="J152" s="14"/>
      <c r="K152" s="14"/>
    </row>
    <row r="153" spans="4:11">
      <c r="D153" s="14"/>
      <c r="E153" s="14"/>
      <c r="F153" s="14"/>
      <c r="G153" s="14"/>
      <c r="H153" s="14"/>
      <c r="I153" s="14"/>
      <c r="J153" s="14"/>
      <c r="K153" s="14"/>
    </row>
    <row r="154" spans="4:11">
      <c r="D154" s="14"/>
      <c r="E154" s="14"/>
      <c r="F154" s="14"/>
      <c r="G154" s="14"/>
      <c r="H154" s="14"/>
      <c r="I154" s="14"/>
      <c r="J154" s="14"/>
      <c r="K154" s="14"/>
    </row>
    <row r="155" spans="4:11">
      <c r="D155" s="14"/>
      <c r="E155" s="14"/>
      <c r="F155" s="14"/>
      <c r="G155" s="14"/>
      <c r="H155" s="14"/>
      <c r="I155" s="14"/>
      <c r="J155" s="14"/>
      <c r="K155" s="14"/>
    </row>
    <row r="156" spans="4:11">
      <c r="D156" s="14"/>
      <c r="E156" s="14"/>
      <c r="F156" s="14"/>
      <c r="G156" s="14"/>
      <c r="H156" s="14"/>
      <c r="I156" s="14"/>
      <c r="J156" s="14"/>
      <c r="K156" s="14"/>
    </row>
    <row r="157" spans="4:11">
      <c r="D157" s="14"/>
      <c r="E157" s="14"/>
      <c r="F157" s="14"/>
      <c r="G157" s="14"/>
      <c r="H157" s="14"/>
      <c r="I157" s="14"/>
      <c r="J157" s="14"/>
      <c r="K157" s="14"/>
    </row>
    <row r="158" spans="4:11">
      <c r="D158" s="14"/>
      <c r="E158" s="14"/>
      <c r="F158" s="14"/>
      <c r="G158" s="14"/>
      <c r="H158" s="14"/>
      <c r="I158" s="14"/>
      <c r="J158" s="14"/>
      <c r="K158" s="14"/>
    </row>
    <row r="159" spans="4:11">
      <c r="D159" s="14"/>
      <c r="E159" s="14"/>
      <c r="F159" s="14"/>
      <c r="G159" s="14"/>
      <c r="H159" s="14"/>
      <c r="I159" s="14"/>
      <c r="J159" s="14"/>
      <c r="K159" s="14"/>
    </row>
    <row r="160" spans="4:11">
      <c r="D160" s="14"/>
      <c r="E160" s="14"/>
      <c r="F160" s="14"/>
      <c r="G160" s="14"/>
      <c r="H160" s="14"/>
      <c r="I160" s="14"/>
      <c r="J160" s="14"/>
      <c r="K160" s="14"/>
    </row>
    <row r="161" spans="4:11">
      <c r="D161" s="14"/>
      <c r="E161" s="14"/>
      <c r="F161" s="14"/>
      <c r="G161" s="14"/>
      <c r="H161" s="14"/>
      <c r="I161" s="14"/>
      <c r="J161" s="14"/>
      <c r="K161" s="14"/>
    </row>
    <row r="162" spans="4:11">
      <c r="D162" s="14"/>
      <c r="E162" s="14"/>
      <c r="F162" s="14"/>
      <c r="G162" s="14"/>
      <c r="H162" s="14"/>
      <c r="I162" s="14"/>
      <c r="J162" s="14"/>
      <c r="K162" s="14"/>
    </row>
    <row r="163" spans="4:11">
      <c r="D163" s="14"/>
      <c r="E163" s="14"/>
      <c r="F163" s="14"/>
      <c r="G163" s="14"/>
      <c r="H163" s="14"/>
      <c r="I163" s="14"/>
      <c r="J163" s="14"/>
      <c r="K163" s="14"/>
    </row>
    <row r="164" spans="4:11">
      <c r="D164" s="14"/>
      <c r="E164" s="14"/>
      <c r="F164" s="14"/>
      <c r="G164" s="14"/>
      <c r="H164" s="14"/>
      <c r="I164" s="14"/>
      <c r="J164" s="14"/>
      <c r="K164" s="14"/>
    </row>
    <row r="165" spans="4:11">
      <c r="D165" s="14"/>
      <c r="E165" s="14"/>
      <c r="F165" s="14"/>
      <c r="G165" s="14"/>
      <c r="H165" s="14"/>
      <c r="I165" s="14"/>
      <c r="J165" s="14"/>
      <c r="K165" s="14"/>
    </row>
    <row r="166" spans="4:11">
      <c r="D166" s="14"/>
      <c r="E166" s="14"/>
      <c r="F166" s="14"/>
      <c r="G166" s="14"/>
      <c r="H166" s="14"/>
      <c r="I166" s="14"/>
      <c r="J166" s="14"/>
      <c r="K166" s="14"/>
    </row>
    <row r="167" spans="4:11">
      <c r="D167" s="14"/>
      <c r="E167" s="14"/>
      <c r="F167" s="14"/>
      <c r="G167" s="14"/>
      <c r="H167" s="14"/>
      <c r="I167" s="14"/>
      <c r="J167" s="14"/>
      <c r="K167" s="14"/>
    </row>
    <row r="168" spans="4:11">
      <c r="D168" s="14"/>
      <c r="E168" s="14"/>
      <c r="F168" s="14"/>
      <c r="G168" s="14"/>
      <c r="H168" s="14"/>
      <c r="I168" s="14"/>
      <c r="J168" s="14"/>
      <c r="K168" s="14"/>
    </row>
    <row r="169" spans="4:11">
      <c r="D169" s="14"/>
      <c r="E169" s="14"/>
      <c r="F169" s="14"/>
      <c r="G169" s="14"/>
      <c r="H169" s="14"/>
      <c r="I169" s="14"/>
      <c r="J169" s="14"/>
      <c r="K169" s="14"/>
    </row>
    <row r="170" spans="4:11">
      <c r="D170" s="14"/>
      <c r="E170" s="14"/>
      <c r="F170" s="14"/>
      <c r="G170" s="14"/>
      <c r="H170" s="14"/>
      <c r="I170" s="14"/>
      <c r="J170" s="14"/>
      <c r="K170" s="14"/>
    </row>
    <row r="171" spans="4:11">
      <c r="D171" s="14"/>
      <c r="E171" s="14"/>
      <c r="F171" s="14"/>
      <c r="G171" s="14"/>
      <c r="H171" s="14"/>
      <c r="I171" s="14"/>
      <c r="J171" s="14"/>
      <c r="K171" s="14"/>
    </row>
    <row r="172" spans="4:11">
      <c r="D172" s="14"/>
      <c r="E172" s="14"/>
      <c r="F172" s="14"/>
      <c r="G172" s="14"/>
      <c r="H172" s="14"/>
      <c r="I172" s="14"/>
      <c r="J172" s="14"/>
      <c r="K172" s="14"/>
    </row>
    <row r="173" spans="4:11">
      <c r="D173" s="14"/>
      <c r="E173" s="14"/>
      <c r="F173" s="14"/>
      <c r="G173" s="14"/>
      <c r="H173" s="14"/>
      <c r="I173" s="14"/>
      <c r="J173" s="14"/>
      <c r="K173" s="14"/>
    </row>
    <row r="174" spans="4:11">
      <c r="D174" s="14"/>
      <c r="E174" s="14"/>
      <c r="F174" s="14"/>
      <c r="G174" s="14"/>
      <c r="H174" s="14"/>
      <c r="I174" s="14"/>
      <c r="J174" s="14"/>
      <c r="K174" s="14"/>
    </row>
    <row r="175" spans="4:11">
      <c r="D175" s="14"/>
      <c r="E175" s="14"/>
      <c r="F175" s="14"/>
      <c r="G175" s="14"/>
      <c r="H175" s="14"/>
      <c r="I175" s="14"/>
      <c r="J175" s="14"/>
      <c r="K175" s="14"/>
    </row>
    <row r="176" spans="4:11">
      <c r="D176" s="14"/>
      <c r="E176" s="14"/>
      <c r="F176" s="14"/>
      <c r="G176" s="14"/>
      <c r="H176" s="14"/>
      <c r="I176" s="14"/>
      <c r="J176" s="14"/>
      <c r="K176" s="14"/>
    </row>
    <row r="177" spans="4:11">
      <c r="D177" s="14"/>
      <c r="E177" s="14"/>
      <c r="F177" s="14"/>
      <c r="G177" s="14"/>
      <c r="H177" s="14"/>
      <c r="I177" s="14"/>
      <c r="J177" s="14"/>
      <c r="K177" s="14"/>
    </row>
    <row r="178" spans="4:11">
      <c r="D178" s="14"/>
      <c r="E178" s="14"/>
      <c r="F178" s="14"/>
      <c r="G178" s="14"/>
      <c r="H178" s="14"/>
      <c r="I178" s="14"/>
      <c r="J178" s="14"/>
      <c r="K178" s="14"/>
    </row>
    <row r="179" spans="4:11">
      <c r="D179" s="14"/>
      <c r="E179" s="14"/>
      <c r="F179" s="14"/>
      <c r="G179" s="14"/>
      <c r="H179" s="14"/>
      <c r="I179" s="14"/>
      <c r="J179" s="14"/>
      <c r="K179" s="14"/>
    </row>
    <row r="180" spans="4:11">
      <c r="D180" s="14"/>
      <c r="E180" s="14"/>
      <c r="F180" s="14"/>
      <c r="G180" s="14"/>
      <c r="H180" s="14"/>
      <c r="I180" s="14"/>
      <c r="J180" s="14"/>
      <c r="K180" s="14"/>
    </row>
    <row r="181" spans="4:11">
      <c r="D181" s="14"/>
      <c r="E181" s="14"/>
      <c r="F181" s="14"/>
      <c r="G181" s="14"/>
      <c r="H181" s="14"/>
      <c r="I181" s="14"/>
      <c r="J181" s="14"/>
      <c r="K181" s="14"/>
    </row>
    <row r="182" spans="4:11">
      <c r="D182" s="14"/>
      <c r="E182" s="14"/>
      <c r="F182" s="14"/>
      <c r="G182" s="14"/>
      <c r="H182" s="14"/>
      <c r="I182" s="14"/>
      <c r="J182" s="14"/>
      <c r="K182" s="14"/>
    </row>
    <row r="183" spans="4:11">
      <c r="D183" s="14"/>
      <c r="E183" s="14"/>
      <c r="F183" s="14"/>
      <c r="G183" s="14"/>
      <c r="H183" s="14"/>
      <c r="I183" s="14"/>
      <c r="J183" s="14"/>
      <c r="K183" s="14"/>
    </row>
    <row r="184" spans="4:11">
      <c r="D184" s="14"/>
      <c r="E184" s="14"/>
      <c r="F184" s="14"/>
      <c r="G184" s="14"/>
      <c r="H184" s="14"/>
      <c r="I184" s="14"/>
      <c r="J184" s="14"/>
      <c r="K184" s="14"/>
    </row>
    <row r="185" spans="4:11">
      <c r="D185" s="14"/>
      <c r="E185" s="14"/>
      <c r="F185" s="14"/>
      <c r="G185" s="14"/>
      <c r="H185" s="14"/>
      <c r="I185" s="14"/>
      <c r="J185" s="14"/>
      <c r="K185" s="14"/>
    </row>
    <row r="186" spans="4:11">
      <c r="D186" s="14"/>
      <c r="E186" s="14"/>
      <c r="F186" s="14"/>
      <c r="G186" s="14"/>
      <c r="H186" s="14"/>
      <c r="I186" s="14"/>
      <c r="J186" s="14"/>
      <c r="K186" s="14"/>
    </row>
    <row r="187" spans="4:11">
      <c r="D187" s="14"/>
      <c r="E187" s="14"/>
      <c r="F187" s="14"/>
      <c r="G187" s="14"/>
      <c r="H187" s="14"/>
      <c r="I187" s="14"/>
      <c r="J187" s="14"/>
      <c r="K187" s="14"/>
    </row>
    <row r="188" spans="4:11">
      <c r="D188" s="14"/>
      <c r="E188" s="14"/>
      <c r="F188" s="14"/>
      <c r="G188" s="14"/>
      <c r="H188" s="14"/>
      <c r="I188" s="14"/>
      <c r="J188" s="14"/>
      <c r="K188" s="14"/>
    </row>
    <row r="189" spans="4:11">
      <c r="D189" s="14"/>
      <c r="E189" s="14"/>
      <c r="F189" s="14"/>
      <c r="G189" s="14"/>
      <c r="H189" s="14"/>
      <c r="I189" s="14"/>
      <c r="J189" s="14"/>
      <c r="K189" s="14"/>
    </row>
    <row r="190" spans="4:11">
      <c r="D190" s="14"/>
      <c r="E190" s="14"/>
      <c r="F190" s="14"/>
      <c r="G190" s="14"/>
      <c r="H190" s="14"/>
      <c r="I190" s="14"/>
      <c r="J190" s="14"/>
      <c r="K190" s="14"/>
    </row>
    <row r="191" spans="4:11">
      <c r="D191" s="14"/>
      <c r="E191" s="14"/>
      <c r="F191" s="14"/>
      <c r="G191" s="14"/>
      <c r="H191" s="14"/>
      <c r="I191" s="14"/>
      <c r="J191" s="14"/>
      <c r="K191" s="14"/>
    </row>
    <row r="192" spans="4:11">
      <c r="D192" s="14"/>
      <c r="E192" s="14"/>
      <c r="F192" s="14"/>
      <c r="G192" s="14"/>
      <c r="H192" s="14"/>
      <c r="I192" s="14"/>
      <c r="J192" s="14"/>
      <c r="K192" s="14"/>
    </row>
    <row r="193" spans="4:11">
      <c r="D193" s="14"/>
      <c r="E193" s="14"/>
      <c r="F193" s="14"/>
      <c r="G193" s="14"/>
      <c r="H193" s="14"/>
      <c r="I193" s="14"/>
      <c r="J193" s="14"/>
      <c r="K193" s="14"/>
    </row>
    <row r="194" spans="4:11">
      <c r="D194" s="14"/>
      <c r="E194" s="14"/>
      <c r="F194" s="14"/>
      <c r="G194" s="14"/>
      <c r="H194" s="14"/>
      <c r="I194" s="14"/>
      <c r="J194" s="14"/>
      <c r="K194" s="14"/>
    </row>
    <row r="195" spans="4:11">
      <c r="D195" s="14"/>
      <c r="E195" s="14"/>
      <c r="F195" s="14"/>
      <c r="G195" s="14"/>
      <c r="H195" s="14"/>
      <c r="I195" s="14"/>
      <c r="J195" s="14"/>
      <c r="K195" s="14"/>
    </row>
    <row r="196" spans="4:11">
      <c r="D196" s="14"/>
      <c r="E196" s="14"/>
      <c r="F196" s="14"/>
      <c r="G196" s="14"/>
      <c r="H196" s="14"/>
      <c r="I196" s="14"/>
      <c r="J196" s="14"/>
      <c r="K196" s="14"/>
    </row>
    <row r="197" spans="4:11">
      <c r="D197" s="14"/>
      <c r="E197" s="14"/>
      <c r="F197" s="14"/>
      <c r="G197" s="14"/>
      <c r="H197" s="14"/>
      <c r="I197" s="14"/>
      <c r="J197" s="14"/>
      <c r="K197" s="14"/>
    </row>
    <row r="198" spans="4:11">
      <c r="D198" s="14"/>
      <c r="E198" s="14"/>
      <c r="F198" s="14"/>
      <c r="G198" s="14"/>
      <c r="H198" s="14"/>
      <c r="I198" s="14"/>
      <c r="J198" s="14"/>
      <c r="K198" s="14"/>
    </row>
  </sheetData>
  <mergeCells count="16">
    <mergeCell ref="N16:O16"/>
    <mergeCell ref="P16:Q16"/>
    <mergeCell ref="L16:M16"/>
    <mergeCell ref="K38:K39"/>
    <mergeCell ref="B13:Q13"/>
    <mergeCell ref="B14:Q14"/>
    <mergeCell ref="D15:K15"/>
    <mergeCell ref="L15:Q15"/>
    <mergeCell ref="J38:J39"/>
    <mergeCell ref="D16:E16"/>
    <mergeCell ref="F16:G16"/>
    <mergeCell ref="H16:I16"/>
    <mergeCell ref="J16:K16"/>
    <mergeCell ref="D38:G38"/>
    <mergeCell ref="D37:I37"/>
    <mergeCell ref="J37:K37"/>
  </mergeCells>
  <phoneticPr fontId="18" type="noConversion"/>
  <pageMargins left="0.27013888888888887" right="0.20972222222222223" top="0.35972222222222222" bottom="0.35000000000000003" header="0.51180555555555562" footer="0.51180555555555562"/>
  <pageSetup paperSize="9" scale="49" firstPageNumber="0" orientation="landscape" horizontalDpi="300" verticalDpi="300" r:id="rId1"/>
  <headerFooter alignWithMargins="0"/>
  <drawing r:id="rId2"/>
  <legacyDrawing r:id="rId3"/>
  <oleObjects>
    <oleObject progId="Equation.3" shapeId="7177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IFRS</vt:lpstr>
      <vt:lpstr>IFRS!Print_Area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2016-05-04T11:19:07Z</cp:lastPrinted>
  <dcterms:created xsi:type="dcterms:W3CDTF">2009-11-09T09:32:23Z</dcterms:created>
  <dcterms:modified xsi:type="dcterms:W3CDTF">2016-05-09T09:28:10Z</dcterms:modified>
</cp:coreProperties>
</file>