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/>
  <mc:AlternateContent xmlns:mc="http://schemas.openxmlformats.org/markup-compatibility/2006">
    <mc:Choice Requires="x15">
      <x15ac:absPath xmlns:x15ac="http://schemas.microsoft.com/office/spreadsheetml/2010/11/ac" url="C:\Users\Lenovo\Desktop\F1 - Quarterly\2020\T1\"/>
    </mc:Choice>
  </mc:AlternateContent>
  <xr:revisionPtr revIDLastSave="0" documentId="8_{1ACC4E78-DD28-420C-ACB3-D36091091558}" xr6:coauthVersionLast="45" xr6:coauthVersionMax="45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IFRS!$A$1:$Q$60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4" i="4" l="1"/>
  <c r="H44" i="4"/>
  <c r="H42" i="4" l="1"/>
  <c r="I42" i="4"/>
  <c r="I33" i="4"/>
  <c r="H33" i="4" l="1"/>
  <c r="L44" i="4" l="1"/>
  <c r="M42" i="4" s="1"/>
  <c r="J44" i="4"/>
  <c r="K43" i="4" s="1"/>
  <c r="F44" i="4"/>
  <c r="E44" i="4"/>
  <c r="D44" i="4"/>
  <c r="M43" i="4"/>
  <c r="I43" i="4"/>
  <c r="H43" i="4"/>
  <c r="G43" i="4"/>
  <c r="E43" i="4"/>
  <c r="B43" i="4"/>
  <c r="G42" i="4"/>
  <c r="E42" i="4"/>
  <c r="B42" i="4"/>
  <c r="M41" i="4"/>
  <c r="I41" i="4"/>
  <c r="H41" i="4"/>
  <c r="E41" i="4"/>
  <c r="B41" i="4"/>
  <c r="M40" i="4"/>
  <c r="I40" i="4"/>
  <c r="H40" i="4"/>
  <c r="E40" i="4"/>
  <c r="B40" i="4"/>
  <c r="I39" i="4"/>
  <c r="H39" i="4"/>
  <c r="E39" i="4"/>
  <c r="B39" i="4"/>
  <c r="M38" i="4"/>
  <c r="I38" i="4"/>
  <c r="H38" i="4"/>
  <c r="E38" i="4"/>
  <c r="B38" i="4"/>
  <c r="M37" i="4"/>
  <c r="I37" i="4"/>
  <c r="H37" i="4"/>
  <c r="E37" i="4"/>
  <c r="M36" i="4"/>
  <c r="I36" i="4"/>
  <c r="H36" i="4"/>
  <c r="G36" i="4"/>
  <c r="E36" i="4"/>
  <c r="B36" i="4"/>
  <c r="I35" i="4"/>
  <c r="H35" i="4"/>
  <c r="E35" i="4"/>
  <c r="B35" i="4"/>
  <c r="M34" i="4"/>
  <c r="I34" i="4"/>
  <c r="H34" i="4"/>
  <c r="E34" i="4"/>
  <c r="B34" i="4"/>
  <c r="M33" i="4"/>
  <c r="G33" i="4"/>
  <c r="E33" i="4"/>
  <c r="B33" i="4"/>
  <c r="M32" i="4"/>
  <c r="I32" i="4"/>
  <c r="H32" i="4"/>
  <c r="E32" i="4"/>
  <c r="Q26" i="4"/>
  <c r="P26" i="4"/>
  <c r="N26" i="4"/>
  <c r="O25" i="4" s="1"/>
  <c r="M26" i="4"/>
  <c r="L26" i="4"/>
  <c r="K26" i="4"/>
  <c r="J26" i="4"/>
  <c r="I26" i="4"/>
  <c r="H26" i="4"/>
  <c r="G26" i="4"/>
  <c r="F26" i="4"/>
  <c r="E26" i="4"/>
  <c r="D26" i="4"/>
  <c r="Q25" i="4"/>
  <c r="M25" i="4"/>
  <c r="K25" i="4"/>
  <c r="I25" i="4"/>
  <c r="G25" i="4"/>
  <c r="E25" i="4"/>
  <c r="B25" i="4"/>
  <c r="Q24" i="4"/>
  <c r="M24" i="4"/>
  <c r="K24" i="4"/>
  <c r="I24" i="4"/>
  <c r="G24" i="4"/>
  <c r="E24" i="4"/>
  <c r="B24" i="4"/>
  <c r="Q23" i="4"/>
  <c r="M23" i="4"/>
  <c r="K23" i="4"/>
  <c r="I23" i="4"/>
  <c r="G23" i="4"/>
  <c r="E23" i="4"/>
  <c r="B23" i="4"/>
  <c r="Q22" i="4"/>
  <c r="M22" i="4"/>
  <c r="K22" i="4"/>
  <c r="I22" i="4"/>
  <c r="G22" i="4"/>
  <c r="E22" i="4"/>
  <c r="B22" i="4"/>
  <c r="Q21" i="4"/>
  <c r="M21" i="4"/>
  <c r="K21" i="4"/>
  <c r="I21" i="4"/>
  <c r="G21" i="4"/>
  <c r="E21" i="4"/>
  <c r="B21" i="4"/>
  <c r="Q20" i="4"/>
  <c r="M20" i="4"/>
  <c r="K20" i="4"/>
  <c r="I20" i="4"/>
  <c r="G20" i="4"/>
  <c r="E20" i="4"/>
  <c r="B20" i="4"/>
  <c r="Q19" i="4"/>
  <c r="M19" i="4"/>
  <c r="K19" i="4"/>
  <c r="I19" i="4"/>
  <c r="G19" i="4"/>
  <c r="E19" i="4"/>
  <c r="Q18" i="4"/>
  <c r="M18" i="4"/>
  <c r="K18" i="4"/>
  <c r="I18" i="4"/>
  <c r="G18" i="4"/>
  <c r="E18" i="4"/>
  <c r="B18" i="4"/>
  <c r="Q17" i="4"/>
  <c r="M17" i="4"/>
  <c r="K17" i="4"/>
  <c r="I17" i="4"/>
  <c r="G17" i="4"/>
  <c r="E17" i="4"/>
  <c r="B17" i="4"/>
  <c r="Q16" i="4"/>
  <c r="M16" i="4"/>
  <c r="K16" i="4"/>
  <c r="I16" i="4"/>
  <c r="G16" i="4"/>
  <c r="E16" i="4"/>
  <c r="B16" i="4"/>
  <c r="Q15" i="4"/>
  <c r="M15" i="4"/>
  <c r="K15" i="4"/>
  <c r="I15" i="4"/>
  <c r="G15" i="4"/>
  <c r="E15" i="4"/>
  <c r="B15" i="4"/>
  <c r="Q14" i="4"/>
  <c r="M14" i="4"/>
  <c r="K14" i="4"/>
  <c r="I14" i="4"/>
  <c r="G14" i="4"/>
  <c r="E14" i="4"/>
  <c r="O14" i="4" l="1"/>
  <c r="O17" i="4"/>
  <c r="O15" i="4"/>
  <c r="O16" i="4"/>
  <c r="O18" i="4"/>
  <c r="O19" i="4"/>
  <c r="O20" i="4"/>
  <c r="O21" i="4"/>
  <c r="O22" i="4"/>
  <c r="O23" i="4"/>
  <c r="O24" i="4"/>
  <c r="M35" i="4"/>
  <c r="M44" i="4" s="1"/>
  <c r="M39" i="4"/>
  <c r="K32" i="4"/>
  <c r="K36" i="4"/>
  <c r="K42" i="4"/>
  <c r="K37" i="4"/>
  <c r="K41" i="4"/>
  <c r="K35" i="4"/>
  <c r="K39" i="4"/>
  <c r="K34" i="4"/>
  <c r="K38" i="4"/>
  <c r="K40" i="4"/>
  <c r="O26" i="4" l="1"/>
  <c r="K4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C24" authorId="0" shapeId="0" xr:uid="{D6E4DB23-31EA-49A8-A0D3-74194E943F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Raportimi eshte sipas standardit lokal</t>
        </r>
      </text>
    </comment>
    <comment ref="C42" authorId="0" shapeId="0" xr:uid="{5DA807BF-78D4-4FEE-9DAD-3EDC3F7251B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Raportimi eshte sipas standardit lokal</t>
        </r>
      </text>
    </comment>
  </commentList>
</comments>
</file>

<file path=xl/sharedStrings.xml><?xml version="1.0" encoding="utf-8"?>
<sst xmlns="http://schemas.openxmlformats.org/spreadsheetml/2006/main" count="80" uniqueCount="48">
  <si>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</si>
  <si>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</si>
  <si>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</si>
  <si>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</si>
  <si>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</si>
  <si>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</si>
  <si>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</si>
  <si>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</si>
  <si>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</si>
  <si>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</si>
  <si>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</si>
  <si>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</si>
  <si>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Intesasanpaolo Bank Albania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</si>
  <si>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</si>
  <si>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</si>
  <si>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</si>
  <si>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</si>
  <si>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</si>
  <si>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</si>
  <si>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</si>
  <si>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</si>
  <si>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</si>
  <si>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</si>
  <si>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</si>
  <si>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</si>
  <si>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</si>
  <si>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</si>
  <si>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</si>
  <si>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</si>
  <si>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</si>
  <si>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</si>
  <si>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</si>
  <si>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</si>
  <si>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</si>
  <si>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</si>
  <si>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</si>
  <si>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</si>
  <si>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</si>
  <si>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</si>
  <si>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</si>
  <si>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</si>
  <si>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</si>
  <si>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</si>
  <si>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</si>
  <si>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</si>
  <si>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</si>
  <si>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t>First Quarter 2020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</si>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</sst>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</numFmts>
  <fonts count="61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double">
        <color indexed="8"/>
      </bottom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</borders>
  <cellStyleXfs count="5225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167" fontId="20" fillId="0" borderId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31" fillId="0" borderId="0"/>
    <xf numFmtId="0" fontId="20" fillId="23" borderId="7" applyNumberFormat="0" applyAlignment="0" applyProtection="0"/>
    <xf numFmtId="0" fontId="15" fillId="20" borderId="8" applyNumberFormat="0" applyAlignment="0" applyProtection="0"/>
    <xf numFmtId="9" fontId="20" fillId="0" borderId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6" fontId="31" fillId="0" borderId="0" applyFont="0" applyFill="0" applyBorder="0" applyAlignment="0" applyProtection="0"/>
    <xf numFmtId="0" fontId="34" fillId="0" borderId="0"/>
    <xf numFmtId="9" fontId="31" fillId="0" borderId="0" applyFont="0" applyFill="0" applyBorder="0" applyAlignment="0" applyProtection="0"/>
    <xf numFmtId="167" fontId="20" fillId="0" borderId="0" applyFill="0" applyBorder="0" applyAlignment="0" applyProtection="0"/>
    <xf numFmtId="9" fontId="20" fillId="0" borderId="0" applyFill="0" applyBorder="0" applyAlignment="0" applyProtection="0"/>
    <xf numFmtId="166" fontId="31" fillId="0" borderId="0" applyFont="0" applyFill="0" applyBorder="0" applyAlignment="0" applyProtection="0"/>
    <xf numFmtId="0" fontId="20" fillId="0" borderId="0"/>
    <xf numFmtId="0" fontId="3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177" fontId="2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78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0" fontId="31" fillId="0" borderId="0" applyFont="0" applyFill="0" applyBorder="0" applyAlignment="0" applyProtection="0"/>
    <xf numFmtId="166" fontId="43" fillId="0" borderId="0" quotePrefix="1">
      <protection locked="0"/>
    </xf>
    <xf numFmtId="0" fontId="44" fillId="0" borderId="0" applyFont="0" applyFill="0" applyBorder="0" applyAlignment="0" applyProtection="0"/>
    <xf numFmtId="166" fontId="43" fillId="0" borderId="0" quotePrefix="1">
      <protection locked="0"/>
    </xf>
    <xf numFmtId="166" fontId="43" fillId="0" borderId="0" quotePrefix="1">
      <protection locked="0"/>
    </xf>
    <xf numFmtId="166" fontId="3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5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43" fontId="2" fillId="0" borderId="0" applyFont="0" applyFill="0" applyBorder="0" applyAlignment="0" applyProtection="0"/>
    <xf numFmtId="166" fontId="43" fillId="0" borderId="0" quotePrefix="1">
      <protection locked="0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81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43" fontId="48" fillId="39" borderId="8">
      <alignment horizontal="center" wrapText="1"/>
    </xf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3" fontId="31" fillId="25" borderId="73" applyFont="0">
      <alignment horizontal="right" vertical="center"/>
      <protection locked="0"/>
    </xf>
    <xf numFmtId="3" fontId="31" fillId="25" borderId="73" applyFont="0">
      <alignment horizontal="right" vertical="center"/>
      <protection locked="0"/>
    </xf>
    <xf numFmtId="3" fontId="31" fillId="25" borderId="73" applyFont="0">
      <alignment horizontal="right" vertical="center"/>
      <protection locked="0"/>
    </xf>
    <xf numFmtId="3" fontId="31" fillId="25" borderId="73" applyFont="0">
      <alignment horizontal="right" vertical="center"/>
      <protection locked="0"/>
    </xf>
    <xf numFmtId="3" fontId="31" fillId="25" borderId="73" applyFont="0">
      <alignment horizontal="right" vertical="center"/>
      <protection locked="0"/>
    </xf>
    <xf numFmtId="3" fontId="31" fillId="25" borderId="73" applyFont="0">
      <alignment horizontal="right" vertical="center"/>
      <protection locked="0"/>
    </xf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38" fontId="50" fillId="0" borderId="74">
      <protection locked="0"/>
    </xf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2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3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83" fontId="2" fillId="0" borderId="0"/>
    <xf numFmtId="183" fontId="2" fillId="0" borderId="0"/>
    <xf numFmtId="0" fontId="44" fillId="0" borderId="0"/>
    <xf numFmtId="0" fontId="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31" fillId="0" borderId="0"/>
    <xf numFmtId="0" fontId="43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173" fontId="51" fillId="0" borderId="0"/>
    <xf numFmtId="0" fontId="2" fillId="0" borderId="0"/>
    <xf numFmtId="0" fontId="2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3" fillId="0" borderId="0"/>
    <xf numFmtId="0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43" fontId="31" fillId="0" borderId="0"/>
    <xf numFmtId="43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4" fillId="0" borderId="0"/>
    <xf numFmtId="0" fontId="3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5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0" borderId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54" fillId="0" borderId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40" fontId="55" fillId="26" borderId="0">
      <alignment horizontal="right"/>
    </xf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3" fontId="31" fillId="26" borderId="73" applyFont="0">
      <alignment horizontal="right" vertical="center"/>
    </xf>
    <xf numFmtId="3" fontId="31" fillId="26" borderId="73" applyFont="0">
      <alignment horizontal="right" vertical="center"/>
    </xf>
    <xf numFmtId="3" fontId="31" fillId="26" borderId="73" applyFont="0">
      <alignment horizontal="right" vertical="center"/>
    </xf>
    <xf numFmtId="3" fontId="31" fillId="26" borderId="73" applyFont="0">
      <alignment horizontal="right" vertical="center"/>
    </xf>
    <xf numFmtId="3" fontId="31" fillId="26" borderId="73" applyFont="0">
      <alignment horizontal="right" vertical="center"/>
    </xf>
    <xf numFmtId="3" fontId="31" fillId="26" borderId="73" applyFont="0">
      <alignment horizontal="right" vertical="center"/>
    </xf>
    <xf numFmtId="0" fontId="54" fillId="0" borderId="0"/>
    <xf numFmtId="0" fontId="56" fillId="0" borderId="0"/>
    <xf numFmtId="173" fontId="56" fillId="0" borderId="0"/>
    <xf numFmtId="173" fontId="56" fillId="0" borderId="0"/>
    <xf numFmtId="173" fontId="56" fillId="0" borderId="0"/>
    <xf numFmtId="173" fontId="5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208">
    <xf numFmtId="0" fontId="0" fillId="0" borderId="0" xfId="0"/>
    <xf numFmtId="0" fontId="27" fillId="0" borderId="14" xfId="0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169" fontId="21" fillId="0" borderId="0" xfId="28" applyNumberFormat="1" applyFont="1"/>
    <xf numFmtId="169" fontId="26" fillId="0" borderId="0" xfId="28" applyNumberFormat="1" applyFont="1"/>
    <xf numFmtId="0" fontId="26" fillId="0" borderId="0" xfId="0" applyFont="1"/>
    <xf numFmtId="0" fontId="26" fillId="0" borderId="0" xfId="0" applyFont="1" applyAlignment="1">
      <alignment horizontal="center"/>
    </xf>
    <xf numFmtId="169" fontId="26" fillId="0" borderId="0" xfId="0" applyNumberFormat="1" applyFont="1"/>
    <xf numFmtId="0" fontId="27" fillId="0" borderId="15" xfId="0" applyFont="1" applyBorder="1"/>
    <xf numFmtId="10" fontId="26" fillId="0" borderId="0" xfId="41" applyNumberFormat="1" applyFont="1" applyAlignment="1">
      <alignment horizontal="center"/>
    </xf>
    <xf numFmtId="168" fontId="26" fillId="0" borderId="0" xfId="28" applyNumberFormat="1" applyFont="1"/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3" xfId="0" applyFont="1" applyBorder="1" applyAlignment="1">
      <alignment vertical="top" wrapText="1"/>
    </xf>
    <xf numFmtId="0" fontId="26" fillId="0" borderId="11" xfId="0" applyFont="1" applyBorder="1"/>
    <xf numFmtId="167" fontId="26" fillId="0" borderId="0" xfId="0" applyNumberFormat="1" applyFont="1" applyAlignment="1">
      <alignment horizontal="center"/>
    </xf>
    <xf numFmtId="0" fontId="26" fillId="0" borderId="11" xfId="0" applyFont="1" applyBorder="1" applyAlignment="1">
      <alignment horizontal="center"/>
    </xf>
    <xf numFmtId="169" fontId="27" fillId="0" borderId="0" xfId="0" applyNumberFormat="1" applyFont="1"/>
    <xf numFmtId="167" fontId="26" fillId="0" borderId="0" xfId="28" applyFont="1" applyAlignment="1">
      <alignment horizontal="center"/>
    </xf>
    <xf numFmtId="169" fontId="26" fillId="0" borderId="0" xfId="0" applyNumberFormat="1" applyFont="1" applyAlignment="1">
      <alignment horizontal="center"/>
    </xf>
    <xf numFmtId="169" fontId="28" fillId="0" borderId="0" xfId="28" applyNumberFormat="1" applyFont="1"/>
    <xf numFmtId="169" fontId="26" fillId="0" borderId="0" xfId="28" applyNumberFormat="1" applyFont="1" applyAlignment="1">
      <alignment horizontal="center"/>
    </xf>
    <xf numFmtId="0" fontId="29" fillId="0" borderId="10" xfId="0" applyFont="1" applyBorder="1" applyAlignment="1">
      <alignment horizontal="center"/>
    </xf>
    <xf numFmtId="0" fontId="30" fillId="0" borderId="0" xfId="0" applyFont="1"/>
    <xf numFmtId="169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26" xfId="0" applyFont="1" applyBorder="1" applyAlignment="1">
      <alignment horizontal="center" vertical="center" wrapText="1"/>
    </xf>
    <xf numFmtId="10" fontId="20" fillId="0" borderId="0" xfId="41" applyNumberFormat="1"/>
    <xf numFmtId="169" fontId="27" fillId="0" borderId="0" xfId="0" applyNumberFormat="1" applyFont="1" applyAlignment="1">
      <alignment horizontal="center"/>
    </xf>
    <xf numFmtId="43" fontId="26" fillId="0" borderId="0" xfId="0" applyNumberFormat="1" applyFont="1"/>
    <xf numFmtId="0" fontId="26" fillId="0" borderId="39" xfId="0" applyFont="1" applyBorder="1"/>
    <xf numFmtId="0" fontId="27" fillId="0" borderId="39" xfId="0" applyFont="1" applyBorder="1" applyAlignment="1">
      <alignment horizontal="center"/>
    </xf>
    <xf numFmtId="0" fontId="29" fillId="0" borderId="39" xfId="0" applyFont="1" applyBorder="1"/>
    <xf numFmtId="0" fontId="27" fillId="0" borderId="39" xfId="0" applyFont="1" applyBorder="1"/>
    <xf numFmtId="15" fontId="26" fillId="0" borderId="39" xfId="0" applyNumberFormat="1" applyFont="1" applyBorder="1" applyAlignment="1">
      <alignment horizontal="right"/>
    </xf>
    <xf numFmtId="15" fontId="27" fillId="0" borderId="39" xfId="0" applyNumberFormat="1" applyFont="1" applyBorder="1" applyAlignment="1">
      <alignment horizontal="right"/>
    </xf>
    <xf numFmtId="0" fontId="27" fillId="0" borderId="39" xfId="0" applyFont="1" applyBorder="1" applyAlignment="1">
      <alignment horizontal="right"/>
    </xf>
    <xf numFmtId="169" fontId="26" fillId="0" borderId="39" xfId="0" applyNumberFormat="1" applyFont="1" applyBorder="1"/>
    <xf numFmtId="15" fontId="26" fillId="0" borderId="0" xfId="0" applyNumberFormat="1" applyFont="1" applyAlignment="1">
      <alignment horizontal="right"/>
    </xf>
    <xf numFmtId="0" fontId="26" fillId="0" borderId="28" xfId="0" applyFont="1" applyBorder="1"/>
    <xf numFmtId="10" fontId="21" fillId="0" borderId="0" xfId="41" applyNumberFormat="1" applyFont="1"/>
    <xf numFmtId="10" fontId="26" fillId="0" borderId="0" xfId="0" applyNumberFormat="1" applyFont="1"/>
    <xf numFmtId="9" fontId="26" fillId="0" borderId="0" xfId="0" applyNumberFormat="1" applyFont="1"/>
    <xf numFmtId="10" fontId="26" fillId="0" borderId="0" xfId="41" applyNumberFormat="1" applyFont="1" applyAlignment="1">
      <alignment horizontal="center" vertical="center"/>
    </xf>
    <xf numFmtId="169" fontId="32" fillId="0" borderId="0" xfId="0" applyNumberFormat="1" applyFont="1"/>
    <xf numFmtId="169" fontId="26" fillId="0" borderId="48" xfId="28" applyNumberFormat="1" applyFont="1" applyBorder="1" applyAlignment="1">
      <alignment vertical="center"/>
    </xf>
    <xf numFmtId="169" fontId="26" fillId="0" borderId="0" xfId="28" applyNumberFormat="1" applyFont="1" applyAlignment="1">
      <alignment vertical="center"/>
    </xf>
    <xf numFmtId="0" fontId="26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/>
    </xf>
    <xf numFmtId="0" fontId="22" fillId="0" borderId="19" xfId="0" applyFont="1" applyBorder="1" applyAlignment="1">
      <alignment horizontal="left" vertical="center" wrapText="1" indent="1"/>
    </xf>
    <xf numFmtId="170" fontId="26" fillId="0" borderId="0" xfId="41" applyNumberFormat="1" applyFont="1" applyAlignment="1">
      <alignment horizontal="center" vertical="center"/>
    </xf>
    <xf numFmtId="0" fontId="33" fillId="0" borderId="0" xfId="0" applyFont="1"/>
    <xf numFmtId="0" fontId="22" fillId="0" borderId="4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167" fontId="26" fillId="0" borderId="0" xfId="28" applyNumberFormat="1" applyFont="1" applyBorder="1" applyAlignment="1">
      <alignment vertical="center"/>
    </xf>
    <xf numFmtId="10" fontId="26" fillId="0" borderId="0" xfId="47" applyNumberFormat="1" applyFont="1" applyBorder="1"/>
    <xf numFmtId="0" fontId="22" fillId="0" borderId="51" xfId="0" applyFont="1" applyBorder="1" applyAlignment="1">
      <alignment horizontal="left" vertical="center" wrapText="1" indent="1"/>
    </xf>
    <xf numFmtId="0" fontId="26" fillId="0" borderId="45" xfId="0" applyFont="1" applyBorder="1"/>
    <xf numFmtId="0" fontId="26" fillId="0" borderId="45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60" xfId="0" applyFont="1" applyBorder="1"/>
    <xf numFmtId="171" fontId="26" fillId="0" borderId="0" xfId="45" applyNumberFormat="1" applyFont="1" applyBorder="1"/>
    <xf numFmtId="172" fontId="26" fillId="0" borderId="0" xfId="45" applyNumberFormat="1" applyFont="1" applyBorder="1"/>
    <xf numFmtId="169" fontId="26" fillId="0" borderId="0" xfId="28" applyNumberFormat="1" applyFont="1" applyBorder="1" applyAlignment="1">
      <alignment vertical="center"/>
    </xf>
    <xf numFmtId="10" fontId="21" fillId="0" borderId="0" xfId="47" applyNumberFormat="1" applyFont="1" applyBorder="1"/>
    <xf numFmtId="10" fontId="21" fillId="0" borderId="0" xfId="41" applyNumberFormat="1" applyFont="1" applyBorder="1"/>
    <xf numFmtId="0" fontId="26" fillId="0" borderId="0" xfId="0" applyFont="1" applyBorder="1"/>
    <xf numFmtId="10" fontId="26" fillId="0" borderId="0" xfId="41" applyNumberFormat="1" applyFont="1" applyBorder="1" applyAlignment="1">
      <alignment horizontal="center" vertical="center"/>
    </xf>
    <xf numFmtId="10" fontId="26" fillId="0" borderId="0" xfId="41" applyNumberFormat="1" applyFont="1" applyBorder="1" applyAlignment="1">
      <alignment horizontal="right" vertical="center"/>
    </xf>
    <xf numFmtId="170" fontId="26" fillId="0" borderId="0" xfId="41" applyNumberFormat="1" applyFont="1" applyBorder="1" applyAlignment="1">
      <alignment horizontal="center" vertical="center"/>
    </xf>
    <xf numFmtId="10" fontId="35" fillId="0" borderId="0" xfId="41" applyNumberFormat="1" applyFont="1" applyBorder="1" applyAlignment="1">
      <alignment vertical="center"/>
    </xf>
    <xf numFmtId="10" fontId="26" fillId="0" borderId="0" xfId="47" applyNumberFormat="1" applyFont="1"/>
    <xf numFmtId="169" fontId="26" fillId="0" borderId="49" xfId="28" applyNumberFormat="1" applyFont="1" applyBorder="1" applyAlignment="1">
      <alignment vertical="center"/>
    </xf>
    <xf numFmtId="168" fontId="27" fillId="0" borderId="0" xfId="28" applyNumberFormat="1" applyFont="1"/>
    <xf numFmtId="10" fontId="35" fillId="0" borderId="0" xfId="41" applyNumberFormat="1" applyFont="1" applyAlignment="1">
      <alignment horizontal="center"/>
    </xf>
    <xf numFmtId="0" fontId="27" fillId="0" borderId="0" xfId="0" applyFont="1" applyAlignment="1">
      <alignment horizontal="left" vertical="center"/>
    </xf>
    <xf numFmtId="0" fontId="36" fillId="24" borderId="0" xfId="0" applyFont="1" applyFill="1"/>
    <xf numFmtId="10" fontId="36" fillId="24" borderId="0" xfId="41" applyNumberFormat="1" applyFont="1" applyFill="1" applyAlignment="1">
      <alignment horizontal="center"/>
    </xf>
    <xf numFmtId="168" fontId="36" fillId="24" borderId="0" xfId="28" applyNumberFormat="1" applyFont="1" applyFill="1"/>
    <xf numFmtId="0" fontId="36" fillId="24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22" fillId="0" borderId="10" xfId="0" applyFont="1" applyBorder="1" applyAlignment="1">
      <alignment horizontal="left" vertical="center"/>
    </xf>
    <xf numFmtId="168" fontId="26" fillId="0" borderId="0" xfId="28" applyNumberFormat="1" applyFont="1" applyAlignment="1"/>
    <xf numFmtId="0" fontId="26" fillId="0" borderId="0" xfId="0" applyFont="1" applyAlignment="1"/>
    <xf numFmtId="169" fontId="26" fillId="0" borderId="0" xfId="28" applyNumberFormat="1" applyFont="1" applyAlignment="1"/>
    <xf numFmtId="0" fontId="22" fillId="0" borderId="39" xfId="0" applyFont="1" applyBorder="1" applyAlignment="1">
      <alignment horizontal="left" vertical="center"/>
    </xf>
    <xf numFmtId="0" fontId="24" fillId="0" borderId="32" xfId="0" applyFont="1" applyBorder="1" applyAlignment="1"/>
    <xf numFmtId="0" fontId="24" fillId="0" borderId="33" xfId="0" applyFont="1" applyBorder="1" applyAlignment="1"/>
    <xf numFmtId="169" fontId="27" fillId="0" borderId="17" xfId="0" applyNumberFormat="1" applyFont="1" applyBorder="1" applyAlignment="1">
      <alignment horizontal="center" vertical="center"/>
    </xf>
    <xf numFmtId="169" fontId="26" fillId="0" borderId="48" xfId="28" applyNumberFormat="1" applyFont="1" applyBorder="1" applyAlignment="1">
      <alignment vertical="center"/>
    </xf>
    <xf numFmtId="171" fontId="26" fillId="0" borderId="63" xfId="45" applyNumberFormat="1" applyFont="1" applyBorder="1"/>
    <xf numFmtId="171" fontId="26" fillId="0" borderId="70" xfId="45" applyNumberFormat="1" applyFont="1" applyBorder="1"/>
    <xf numFmtId="171" fontId="26" fillId="0" borderId="69" xfId="45" applyNumberFormat="1" applyFont="1" applyBorder="1"/>
    <xf numFmtId="171" fontId="26" fillId="0" borderId="48" xfId="45" applyNumberFormat="1" applyFont="1" applyBorder="1"/>
    <xf numFmtId="169" fontId="26" fillId="0" borderId="48" xfId="28" applyNumberFormat="1" applyFont="1" applyFill="1" applyBorder="1" applyAlignment="1">
      <alignment vertical="center"/>
    </xf>
    <xf numFmtId="169" fontId="26" fillId="0" borderId="63" xfId="28" applyNumberFormat="1" applyFont="1" applyFill="1" applyBorder="1" applyAlignment="1">
      <alignment vertical="center"/>
    </xf>
    <xf numFmtId="171" fontId="26" fillId="0" borderId="71" xfId="45" applyNumberFormat="1" applyFont="1" applyFill="1" applyBorder="1"/>
    <xf numFmtId="169" fontId="26" fillId="0" borderId="72" xfId="28" applyNumberFormat="1" applyFont="1" applyBorder="1"/>
    <xf numFmtId="171" fontId="26" fillId="0" borderId="0" xfId="45" applyNumberFormat="1" applyFont="1" applyBorder="1" applyAlignment="1">
      <alignment vertical="center"/>
    </xf>
    <xf numFmtId="169" fontId="26" fillId="0" borderId="0" xfId="28" applyNumberFormat="1" applyFont="1"/>
    <xf numFmtId="169" fontId="27" fillId="0" borderId="17" xfId="0" applyNumberFormat="1" applyFont="1" applyBorder="1" applyAlignment="1">
      <alignment horizontal="center" vertical="center"/>
    </xf>
    <xf numFmtId="169" fontId="26" fillId="0" borderId="48" xfId="28" applyNumberFormat="1" applyFont="1" applyBorder="1" applyAlignment="1">
      <alignment vertical="center"/>
    </xf>
    <xf numFmtId="171" fontId="26" fillId="0" borderId="0" xfId="45" applyNumberFormat="1" applyFont="1"/>
    <xf numFmtId="171" fontId="26" fillId="0" borderId="0" xfId="45" applyNumberFormat="1" applyFont="1" applyBorder="1"/>
    <xf numFmtId="169" fontId="26" fillId="0" borderId="48" xfId="28" applyNumberFormat="1" applyFont="1" applyFill="1" applyBorder="1" applyAlignment="1">
      <alignment vertical="center"/>
    </xf>
    <xf numFmtId="171" fontId="26" fillId="0" borderId="0" xfId="45" applyNumberFormat="1" applyFont="1" applyFill="1" applyBorder="1"/>
    <xf numFmtId="171" fontId="26" fillId="0" borderId="0" xfId="45" applyNumberFormat="1" applyFont="1" applyBorder="1" applyAlignment="1">
      <alignment vertical="center"/>
    </xf>
    <xf numFmtId="0" fontId="36" fillId="0" borderId="0" xfId="0" applyFont="1" applyAlignment="1">
      <alignment horizontal="center"/>
    </xf>
    <xf numFmtId="171" fontId="40" fillId="0" borderId="0" xfId="45" applyNumberFormat="1" applyFont="1"/>
    <xf numFmtId="170" fontId="40" fillId="0" borderId="16" xfId="41" applyNumberFormat="1" applyFont="1" applyBorder="1" applyAlignment="1">
      <alignment horizontal="center" vertical="center"/>
    </xf>
    <xf numFmtId="171" fontId="40" fillId="0" borderId="0" xfId="45" applyNumberFormat="1" applyFont="1" applyBorder="1"/>
    <xf numFmtId="171" fontId="40" fillId="0" borderId="65" xfId="45" applyNumberFormat="1" applyFont="1" applyBorder="1"/>
    <xf numFmtId="169" fontId="40" fillId="0" borderId="48" xfId="28" applyNumberFormat="1" applyFont="1" applyBorder="1" applyAlignment="1">
      <alignment vertical="center"/>
    </xf>
    <xf numFmtId="169" fontId="40" fillId="0" borderId="10" xfId="28" applyNumberFormat="1" applyFont="1" applyBorder="1" applyAlignment="1">
      <alignment vertical="center"/>
    </xf>
    <xf numFmtId="169" fontId="40" fillId="0" borderId="63" xfId="28" applyNumberFormat="1" applyFont="1" applyBorder="1" applyAlignment="1">
      <alignment vertical="center"/>
    </xf>
    <xf numFmtId="171" fontId="40" fillId="0" borderId="68" xfId="45" applyNumberFormat="1" applyFont="1" applyBorder="1"/>
    <xf numFmtId="169" fontId="40" fillId="0" borderId="68" xfId="28" applyNumberFormat="1" applyFont="1" applyBorder="1" applyAlignment="1">
      <alignment vertical="center"/>
    </xf>
    <xf numFmtId="169" fontId="40" fillId="0" borderId="46" xfId="28" applyNumberFormat="1" applyFont="1" applyBorder="1" applyAlignment="1">
      <alignment vertical="center"/>
    </xf>
    <xf numFmtId="169" fontId="40" fillId="0" borderId="0" xfId="28" applyNumberFormat="1" applyFont="1" applyAlignment="1">
      <alignment vertical="center"/>
    </xf>
    <xf numFmtId="169" fontId="40" fillId="0" borderId="18" xfId="28" applyNumberFormat="1" applyFont="1" applyBorder="1" applyAlignment="1">
      <alignment vertical="center"/>
    </xf>
    <xf numFmtId="169" fontId="40" fillId="0" borderId="16" xfId="28" applyNumberFormat="1" applyFont="1" applyBorder="1" applyAlignment="1">
      <alignment vertical="center"/>
    </xf>
    <xf numFmtId="169" fontId="40" fillId="0" borderId="18" xfId="28" applyNumberFormat="1" applyFont="1" applyFill="1" applyBorder="1" applyAlignment="1">
      <alignment vertical="center"/>
    </xf>
    <xf numFmtId="169" fontId="40" fillId="0" borderId="10" xfId="28" applyNumberFormat="1" applyFont="1" applyFill="1" applyBorder="1" applyAlignment="1">
      <alignment vertical="center"/>
    </xf>
    <xf numFmtId="169" fontId="40" fillId="0" borderId="30" xfId="28" applyNumberFormat="1" applyFont="1" applyFill="1" applyBorder="1" applyAlignment="1">
      <alignment vertical="center"/>
    </xf>
    <xf numFmtId="170" fontId="40" fillId="0" borderId="16" xfId="41" applyNumberFormat="1" applyFont="1" applyFill="1" applyBorder="1" applyAlignment="1">
      <alignment horizontal="center" vertical="center"/>
    </xf>
    <xf numFmtId="169" fontId="40" fillId="0" borderId="63" xfId="28" applyNumberFormat="1" applyFont="1" applyFill="1" applyBorder="1" applyAlignment="1">
      <alignment vertical="center"/>
    </xf>
    <xf numFmtId="169" fontId="40" fillId="0" borderId="0" xfId="28" applyNumberFormat="1" applyFont="1" applyFill="1" applyAlignment="1">
      <alignment vertical="center"/>
    </xf>
    <xf numFmtId="169" fontId="40" fillId="0" borderId="48" xfId="28" applyNumberFormat="1" applyFont="1" applyFill="1" applyBorder="1" applyAlignment="1">
      <alignment vertical="center"/>
    </xf>
    <xf numFmtId="169" fontId="40" fillId="0" borderId="47" xfId="28" applyNumberFormat="1" applyFont="1" applyFill="1" applyBorder="1" applyAlignment="1">
      <alignment vertical="center"/>
    </xf>
    <xf numFmtId="169" fontId="40" fillId="0" borderId="0" xfId="48" applyNumberFormat="1" applyFont="1" applyAlignment="1">
      <alignment vertical="center"/>
    </xf>
    <xf numFmtId="169" fontId="40" fillId="0" borderId="39" xfId="48" applyNumberFormat="1" applyFont="1" applyBorder="1" applyAlignment="1">
      <alignment vertical="center"/>
    </xf>
    <xf numFmtId="171" fontId="40" fillId="0" borderId="67" xfId="50" applyNumberFormat="1" applyFont="1" applyBorder="1" applyAlignment="1">
      <alignment vertical="center"/>
    </xf>
    <xf numFmtId="169" fontId="40" fillId="0" borderId="47" xfId="48" applyNumberFormat="1" applyFont="1" applyBorder="1" applyAlignment="1">
      <alignment vertical="center"/>
    </xf>
    <xf numFmtId="169" fontId="40" fillId="0" borderId="49" xfId="48" applyNumberFormat="1" applyFont="1" applyBorder="1" applyAlignment="1">
      <alignment vertical="center"/>
    </xf>
    <xf numFmtId="169" fontId="41" fillId="0" borderId="17" xfId="0" applyNumberFormat="1" applyFont="1" applyBorder="1" applyAlignment="1">
      <alignment horizontal="center" vertical="center"/>
    </xf>
    <xf numFmtId="170" fontId="40" fillId="0" borderId="50" xfId="41" applyNumberFormat="1" applyFont="1" applyBorder="1" applyAlignment="1">
      <alignment horizontal="center" vertical="center"/>
    </xf>
    <xf numFmtId="10" fontId="40" fillId="0" borderId="0" xfId="41" applyNumberFormat="1" applyFont="1" applyAlignment="1">
      <alignment horizontal="center" vertical="center"/>
    </xf>
    <xf numFmtId="10" fontId="40" fillId="0" borderId="66" xfId="41" applyNumberFormat="1" applyFont="1" applyBorder="1" applyAlignment="1">
      <alignment horizontal="center" vertical="center"/>
    </xf>
    <xf numFmtId="3" fontId="40" fillId="0" borderId="31" xfId="28" applyNumberFormat="1" applyFont="1" applyBorder="1" applyAlignment="1">
      <alignment horizontal="center" vertical="center"/>
    </xf>
    <xf numFmtId="1" fontId="40" fillId="0" borderId="58" xfId="41" applyNumberFormat="1" applyFont="1" applyBorder="1" applyAlignment="1">
      <alignment horizontal="center" vertical="center"/>
    </xf>
    <xf numFmtId="170" fontId="40" fillId="0" borderId="63" xfId="41" applyNumberFormat="1" applyFont="1" applyBorder="1" applyAlignment="1">
      <alignment horizontal="center" vertical="center"/>
    </xf>
    <xf numFmtId="3" fontId="40" fillId="0" borderId="27" xfId="28" applyNumberFormat="1" applyFont="1" applyBorder="1" applyAlignment="1">
      <alignment horizontal="center" vertical="center"/>
    </xf>
    <xf numFmtId="1" fontId="40" fillId="0" borderId="39" xfId="41" applyNumberFormat="1" applyFont="1" applyBorder="1" applyAlignment="1">
      <alignment horizontal="center" vertical="center"/>
    </xf>
    <xf numFmtId="3" fontId="40" fillId="0" borderId="64" xfId="28" applyNumberFormat="1" applyFont="1" applyBorder="1" applyAlignment="1">
      <alignment horizontal="center" vertical="center"/>
    </xf>
    <xf numFmtId="170" fontId="40" fillId="0" borderId="68" xfId="41" applyNumberFormat="1" applyFont="1" applyBorder="1" applyAlignment="1">
      <alignment horizontal="center" vertical="center"/>
    </xf>
    <xf numFmtId="3" fontId="40" fillId="0" borderId="27" xfId="28" applyNumberFormat="1" applyFont="1" applyFill="1" applyBorder="1" applyAlignment="1">
      <alignment horizontal="center" vertical="center"/>
    </xf>
    <xf numFmtId="1" fontId="40" fillId="0" borderId="39" xfId="41" applyNumberFormat="1" applyFont="1" applyFill="1" applyBorder="1" applyAlignment="1">
      <alignment horizontal="center" vertical="center"/>
    </xf>
    <xf numFmtId="169" fontId="40" fillId="0" borderId="10" xfId="48" applyNumberFormat="1" applyFont="1" applyBorder="1" applyAlignment="1">
      <alignment vertical="center"/>
    </xf>
    <xf numFmtId="170" fontId="40" fillId="0" borderId="63" xfId="49" applyNumberFormat="1" applyFont="1" applyBorder="1" applyAlignment="1">
      <alignment horizontal="center" vertical="center"/>
    </xf>
    <xf numFmtId="3" fontId="40" fillId="0" borderId="18" xfId="28" applyNumberFormat="1" applyFont="1" applyBorder="1" applyAlignment="1">
      <alignment horizontal="center" vertical="center"/>
    </xf>
    <xf numFmtId="9" fontId="41" fillId="0" borderId="17" xfId="0" applyNumberFormat="1" applyFont="1" applyBorder="1" applyAlignment="1">
      <alignment horizontal="center" vertical="center"/>
    </xf>
    <xf numFmtId="3" fontId="41" fillId="0" borderId="29" xfId="28" applyNumberFormat="1" applyFont="1" applyBorder="1" applyAlignment="1">
      <alignment horizontal="center" vertical="center"/>
    </xf>
    <xf numFmtId="9" fontId="40" fillId="0" borderId="43" xfId="41" applyFont="1" applyBorder="1" applyAlignment="1">
      <alignment horizontal="center" vertical="center"/>
    </xf>
    <xf numFmtId="1" fontId="41" fillId="0" borderId="54" xfId="41" applyNumberFormat="1" applyFont="1" applyBorder="1" applyAlignment="1">
      <alignment horizontal="center" vertical="center"/>
    </xf>
    <xf numFmtId="9" fontId="40" fillId="0" borderId="55" xfId="41" applyFont="1" applyBorder="1" applyAlignment="1">
      <alignment horizontal="center" vertical="center"/>
    </xf>
    <xf numFmtId="0" fontId="26" fillId="0" borderId="49" xfId="0" applyFont="1" applyBorder="1"/>
    <xf numFmtId="0" fontId="26" fillId="0" borderId="49" xfId="0" applyFont="1" applyBorder="1" applyAlignment="1">
      <alignment horizontal="center" vertical="center"/>
    </xf>
    <xf numFmtId="10" fontId="26" fillId="0" borderId="48" xfId="41" applyNumberFormat="1" applyFont="1" applyFill="1" applyBorder="1" applyAlignment="1">
      <alignment horizontal="center" vertical="center"/>
    </xf>
    <xf numFmtId="170" fontId="26" fillId="0" borderId="0" xfId="41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10" fontId="26" fillId="0" borderId="0" xfId="41" applyNumberFormat="1" applyFont="1" applyBorder="1" applyAlignment="1">
      <alignment horizontal="center"/>
    </xf>
    <xf numFmtId="168" fontId="26" fillId="0" borderId="0" xfId="28" applyNumberFormat="1" applyFont="1" applyBorder="1" applyAlignment="1"/>
    <xf numFmtId="0" fontId="26" fillId="0" borderId="0" xfId="0" applyFont="1" applyBorder="1" applyAlignment="1">
      <alignment horizontal="center"/>
    </xf>
    <xf numFmtId="169" fontId="26" fillId="0" borderId="45" xfId="28" applyNumberFormat="1" applyFont="1" applyBorder="1" applyAlignment="1">
      <alignment vertical="center"/>
    </xf>
    <xf numFmtId="10" fontId="35" fillId="0" borderId="0" xfId="41" applyNumberFormat="1" applyFont="1" applyBorder="1" applyAlignment="1">
      <alignment horizontal="center"/>
    </xf>
    <xf numFmtId="0" fontId="27" fillId="0" borderId="0" xfId="0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170" fontId="20" fillId="0" borderId="30" xfId="41" applyNumberForma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10" fontId="40" fillId="0" borderId="70" xfId="41" applyNumberFormat="1" applyFont="1" applyBorder="1" applyAlignment="1">
      <alignment horizontal="center" vertical="center"/>
    </xf>
    <xf numFmtId="170" fontId="40" fillId="0" borderId="48" xfId="41" applyNumberFormat="1" applyFont="1" applyBorder="1" applyAlignment="1">
      <alignment horizontal="center" vertical="center"/>
    </xf>
    <xf numFmtId="0" fontId="26" fillId="0" borderId="50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/>
    </xf>
    <xf numFmtId="0" fontId="23" fillId="0" borderId="28" xfId="0" applyFont="1" applyBorder="1" applyAlignment="1">
      <alignment horizontal="center"/>
    </xf>
    <xf numFmtId="0" fontId="29" fillId="0" borderId="35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10" fontId="40" fillId="0" borderId="0" xfId="41" applyNumberFormat="1" applyFont="1" applyBorder="1" applyAlignment="1">
      <alignment horizontal="center" vertical="center"/>
    </xf>
    <xf numFmtId="0" fontId="26" fillId="0" borderId="60" xfId="0" applyFont="1" applyBorder="1" applyAlignment="1">
      <alignment horizontal="center"/>
    </xf>
    <xf numFmtId="10" fontId="41" fillId="0" borderId="50" xfId="41" applyNumberFormat="1" applyFont="1" applyBorder="1" applyAlignment="1">
      <alignment horizontal="center" vertical="center"/>
    </xf>
    <xf numFmtId="10" fontId="41" fillId="0" borderId="75" xfId="41" applyNumberFormat="1" applyFont="1" applyBorder="1" applyAlignment="1">
      <alignment horizontal="center" vertical="center"/>
    </xf>
  </cellXfs>
  <cellStyles count="5225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13496</xdr:colOff>
      <xdr:row>1</xdr:row>
      <xdr:rowOff>39351</xdr:rowOff>
    </xdr:from>
    <xdr:to>
      <xdr:col>2</xdr:col>
      <xdr:colOff>2542329</xdr:colOff>
      <xdr:row>8</xdr:row>
      <xdr:rowOff>60829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8969" y="219554"/>
          <a:ext cx="2528833" cy="141161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50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/"1" 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45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/1)/((Begining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29"/>
  <sheetViews>
    <sheetView tabSelected="1" topLeftCell="A6" zoomScale="79" zoomScaleNormal="79" zoomScalePageLayoutView="70" workbookViewId="0">
      <pane xSplit="3" topLeftCell="D1" activePane="topRight" state="frozen"/>
      <selection activeCell="A6" sqref="A6"/>
      <selection pane="topRight" activeCell="P42" sqref="P42"/>
    </sheetView>
  </sheetViews>
  <sheetFormatPr defaultColWidth="8.85546875" defaultRowHeight="14.25"/>
  <cols>
    <col min="1" max="1" width="8.42578125" style="6" customWidth="1"/>
    <col min="2" max="2" width="9.7109375" style="6" customWidth="1"/>
    <col min="3" max="3" width="38.28515625" style="6" customWidth="1"/>
    <col min="4" max="4" width="26.28515625" style="11" customWidth="1"/>
    <col min="5" max="5" width="12.85546875" style="11" customWidth="1"/>
    <col min="6" max="6" width="24.140625" style="11" customWidth="1"/>
    <col min="7" max="7" width="11.85546875" style="11" customWidth="1"/>
    <col min="8" max="8" width="26.140625" style="6" customWidth="1"/>
    <col min="9" max="9" width="13.140625" style="6" customWidth="1"/>
    <col min="10" max="10" width="22.85546875" style="6" customWidth="1"/>
    <col min="11" max="11" width="11" style="6" customWidth="1"/>
    <col min="12" max="12" width="26.5703125" style="6" customWidth="1"/>
    <col min="13" max="13" width="13.85546875" style="6" customWidth="1"/>
    <col min="14" max="14" width="21.7109375" style="6" customWidth="1"/>
    <col min="15" max="15" width="9.28515625" style="6" customWidth="1"/>
    <col min="16" max="16" width="24.7109375" style="6" customWidth="1"/>
    <col min="17" max="17" width="8.85546875" style="6" customWidth="1"/>
    <col min="18" max="18" width="23.42578125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184" t="s">
        <v>28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41"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</row>
    <row r="7" spans="1:41">
      <c r="A7" s="2"/>
      <c r="N7" s="8"/>
    </row>
    <row r="8" spans="1:41" ht="19.5">
      <c r="A8" s="2"/>
      <c r="D8" s="185" t="s">
        <v>46</v>
      </c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</row>
    <row r="9" spans="1:41">
      <c r="A9" s="2"/>
      <c r="H9" s="11"/>
      <c r="I9" s="11"/>
      <c r="J9" s="11"/>
      <c r="K9" s="11"/>
      <c r="L9" s="11"/>
      <c r="M9" s="11"/>
      <c r="N9" s="11"/>
      <c r="O9" s="11"/>
      <c r="P9" s="11"/>
    </row>
    <row r="10" spans="1:41" ht="20.25" thickBot="1"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41" ht="22.5" customHeight="1" thickTop="1">
      <c r="A11" s="32"/>
      <c r="B11" s="12"/>
      <c r="C11" s="12"/>
      <c r="D11" s="187" t="s">
        <v>0</v>
      </c>
      <c r="E11" s="187"/>
      <c r="F11" s="187"/>
      <c r="G11" s="187"/>
      <c r="H11" s="187"/>
      <c r="I11" s="187"/>
      <c r="J11" s="187"/>
      <c r="K11" s="187"/>
      <c r="L11" s="188" t="s">
        <v>1</v>
      </c>
      <c r="M11" s="188"/>
      <c r="N11" s="188"/>
      <c r="O11" s="188"/>
      <c r="P11" s="188"/>
      <c r="Q11" s="189"/>
      <c r="R11" s="53"/>
      <c r="S11" s="24"/>
      <c r="T11" s="24"/>
    </row>
    <row r="12" spans="1:41" ht="20.25" customHeight="1">
      <c r="A12" s="33"/>
      <c r="B12" s="23" t="s">
        <v>2</v>
      </c>
      <c r="C12" s="23" t="s">
        <v>40</v>
      </c>
      <c r="D12" s="203" t="s">
        <v>3</v>
      </c>
      <c r="E12" s="203"/>
      <c r="F12" s="203" t="s">
        <v>32</v>
      </c>
      <c r="G12" s="203"/>
      <c r="H12" s="195" t="s">
        <v>4</v>
      </c>
      <c r="I12" s="195"/>
      <c r="J12" s="195" t="s">
        <v>5</v>
      </c>
      <c r="K12" s="195"/>
      <c r="L12" s="202" t="s">
        <v>6</v>
      </c>
      <c r="M12" s="202"/>
      <c r="N12" s="195" t="s">
        <v>33</v>
      </c>
      <c r="O12" s="195"/>
      <c r="P12" s="182" t="s">
        <v>7</v>
      </c>
      <c r="Q12" s="183"/>
    </row>
    <row r="13" spans="1:41" ht="19.5" customHeight="1" thickBot="1">
      <c r="A13" s="34"/>
      <c r="B13" s="13"/>
      <c r="C13" s="13"/>
      <c r="D13" s="172" t="s">
        <v>8</v>
      </c>
      <c r="E13" s="173" t="s">
        <v>41</v>
      </c>
      <c r="F13" s="172" t="s">
        <v>8</v>
      </c>
      <c r="G13" s="172" t="s">
        <v>9</v>
      </c>
      <c r="H13" s="174" t="s">
        <v>8</v>
      </c>
      <c r="I13" s="174" t="s">
        <v>9</v>
      </c>
      <c r="J13" s="174" t="s">
        <v>8</v>
      </c>
      <c r="K13" s="174" t="s">
        <v>9</v>
      </c>
      <c r="L13" s="174" t="s">
        <v>8</v>
      </c>
      <c r="M13" s="175" t="s">
        <v>9</v>
      </c>
      <c r="N13" s="176" t="s">
        <v>8</v>
      </c>
      <c r="O13" s="175" t="s">
        <v>9</v>
      </c>
      <c r="P13" s="174" t="s">
        <v>8</v>
      </c>
      <c r="Q13" s="177" t="s">
        <v>9</v>
      </c>
    </row>
    <row r="14" spans="1:41" ht="16.5" customHeight="1" thickTop="1">
      <c r="A14" s="31"/>
      <c r="B14" s="48">
        <v>1</v>
      </c>
      <c r="C14" s="49" t="s">
        <v>27</v>
      </c>
      <c r="D14" s="111">
        <v>79799072088.069565</v>
      </c>
      <c r="E14" s="112">
        <f>D14/D26</f>
        <v>5.1255249472177702E-2</v>
      </c>
      <c r="F14" s="111">
        <v>36509675579.006165</v>
      </c>
      <c r="G14" s="112">
        <f>F14/F26</f>
        <v>6.347723905907772E-2</v>
      </c>
      <c r="H14" s="111">
        <v>17636144815.567478</v>
      </c>
      <c r="I14" s="112">
        <f>H14/H26</f>
        <v>3.4478566325806217E-2</v>
      </c>
      <c r="J14" s="113">
        <v>14522992427.980299</v>
      </c>
      <c r="K14" s="112">
        <f>J14/J26</f>
        <v>5.3193290513942816E-2</v>
      </c>
      <c r="L14" s="111">
        <v>66423120204.089699</v>
      </c>
      <c r="M14" s="112">
        <f>L14/L26</f>
        <v>5.1270617846321462E-2</v>
      </c>
      <c r="N14" s="111">
        <v>4021710871.6753201</v>
      </c>
      <c r="O14" s="112">
        <f>N14/N26</f>
        <v>4.4636307663826619E-2</v>
      </c>
      <c r="P14" s="114">
        <v>9354241012.3043499</v>
      </c>
      <c r="Q14" s="112">
        <f>P14/P26</f>
        <v>5.462127493355165E-2</v>
      </c>
      <c r="R14" s="45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6.5" customHeight="1">
      <c r="A15" s="31"/>
      <c r="B15" s="48">
        <f>B14+1</f>
        <v>2</v>
      </c>
      <c r="C15" s="49" t="s">
        <v>31</v>
      </c>
      <c r="D15" s="115">
        <v>80034922898.04126</v>
      </c>
      <c r="E15" s="112">
        <f>D15/D26</f>
        <v>5.1406737350256949E-2</v>
      </c>
      <c r="F15" s="116">
        <v>27143694746.128464</v>
      </c>
      <c r="G15" s="112">
        <f>F15/F26</f>
        <v>4.7193155595646921E-2</v>
      </c>
      <c r="H15" s="117">
        <v>31636477080.367065</v>
      </c>
      <c r="I15" s="112">
        <f>H15/H26</f>
        <v>6.1849139068502597E-2</v>
      </c>
      <c r="J15" s="117">
        <v>8428096366.4738197</v>
      </c>
      <c r="K15" s="112">
        <f>J15/J26</f>
        <v>3.0869545703102387E-2</v>
      </c>
      <c r="L15" s="115">
        <v>67204572175.552399</v>
      </c>
      <c r="M15" s="112">
        <f>L15/L26</f>
        <v>5.187380428608844E-2</v>
      </c>
      <c r="N15" s="115">
        <v>2948430852.6324644</v>
      </c>
      <c r="O15" s="112">
        <f>N15/N26</f>
        <v>3.2724149214833513E-2</v>
      </c>
      <c r="P15" s="115">
        <v>9881919870.2976227</v>
      </c>
      <c r="Q15" s="112">
        <f>P15/P26</f>
        <v>5.7702496802986128E-2</v>
      </c>
      <c r="R15" s="4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6.5" customHeight="1">
      <c r="A16" s="31"/>
      <c r="B16" s="48">
        <f t="shared" ref="B16:B25" si="0">B15+1</f>
        <v>3</v>
      </c>
      <c r="C16" s="49" t="s">
        <v>10</v>
      </c>
      <c r="D16" s="111">
        <v>415294504429.95435</v>
      </c>
      <c r="E16" s="112">
        <f>D16/D26</f>
        <v>0.26674524993836496</v>
      </c>
      <c r="F16" s="111">
        <v>90916151070.16449</v>
      </c>
      <c r="G16" s="112">
        <f>F16/F26</f>
        <v>0.1580705981164775</v>
      </c>
      <c r="H16" s="111">
        <v>167399561509.69281</v>
      </c>
      <c r="I16" s="112">
        <f>H16/H26</f>
        <v>0.32726522404874597</v>
      </c>
      <c r="J16" s="113">
        <v>111961564288.64946</v>
      </c>
      <c r="K16" s="112">
        <f>J16/J26</f>
        <v>0.41008105217540608</v>
      </c>
      <c r="L16" s="111">
        <v>327399014321.54675</v>
      </c>
      <c r="M16" s="112">
        <f>L16/L26</f>
        <v>0.25271245456350655</v>
      </c>
      <c r="N16" s="111">
        <v>37421488217.0187</v>
      </c>
      <c r="O16" s="112">
        <f>N16/N26</f>
        <v>0.41533494440322366</v>
      </c>
      <c r="P16" s="118">
        <v>50474001891.232239</v>
      </c>
      <c r="Q16" s="112">
        <f>P16/P26</f>
        <v>0.2947277422798032</v>
      </c>
      <c r="R16" s="45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6.5" customHeight="1">
      <c r="A17" s="31"/>
      <c r="B17" s="48">
        <f t="shared" si="0"/>
        <v>4</v>
      </c>
      <c r="C17" s="49" t="s">
        <v>11</v>
      </c>
      <c r="D17" s="115">
        <v>237548818878.16367</v>
      </c>
      <c r="E17" s="112">
        <f>D17/D26</f>
        <v>0.15257851569983061</v>
      </c>
      <c r="F17" s="111">
        <v>106590598414.20627</v>
      </c>
      <c r="G17" s="112">
        <f>F17/F26</f>
        <v>0.18532284359380502</v>
      </c>
      <c r="H17" s="117">
        <v>73269259055.695511</v>
      </c>
      <c r="I17" s="112">
        <f>H17/H26</f>
        <v>0.14324099934610279</v>
      </c>
      <c r="J17" s="119">
        <v>14819694613.97863</v>
      </c>
      <c r="K17" s="112">
        <f>J17/J26</f>
        <v>5.4280020101815089E-2</v>
      </c>
      <c r="L17" s="111">
        <v>206711934629.92493</v>
      </c>
      <c r="M17" s="112">
        <f>L17/L26</f>
        <v>0.15955662082902464</v>
      </c>
      <c r="N17" s="115">
        <v>12835652791.025665</v>
      </c>
      <c r="O17" s="112">
        <f>N17/N26</f>
        <v>0.14246079972616454</v>
      </c>
      <c r="P17" s="115">
        <v>18001231457.213085</v>
      </c>
      <c r="Q17" s="112">
        <f>P17/P26</f>
        <v>0.10511277304845901</v>
      </c>
      <c r="R17" s="45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6.5" customHeight="1">
      <c r="A18" s="31"/>
      <c r="B18" s="48">
        <f t="shared" si="0"/>
        <v>5</v>
      </c>
      <c r="C18" s="49" t="s">
        <v>29</v>
      </c>
      <c r="D18" s="115">
        <v>33434527088.72607</v>
      </c>
      <c r="E18" s="112">
        <f>D18/D26</f>
        <v>2.1475124736107624E-2</v>
      </c>
      <c r="F18" s="111">
        <v>15945419192.478437</v>
      </c>
      <c r="G18" s="112">
        <f>F18/F26</f>
        <v>2.7723368392793379E-2</v>
      </c>
      <c r="H18" s="111">
        <v>9810930029.578476</v>
      </c>
      <c r="I18" s="112">
        <f>H18/H26</f>
        <v>1.918031436462669E-2</v>
      </c>
      <c r="J18" s="120">
        <v>3004317706.5699997</v>
      </c>
      <c r="K18" s="112">
        <f>J18/J26</f>
        <v>1.1003899186359694E-2</v>
      </c>
      <c r="L18" s="121">
        <v>28351364541.34</v>
      </c>
      <c r="M18" s="112">
        <f>L18/L26</f>
        <v>2.1883825576915518E-2</v>
      </c>
      <c r="N18" s="115">
        <v>1577352018.4895246</v>
      </c>
      <c r="O18" s="112">
        <f>N18/N26</f>
        <v>1.7506770684916718E-2</v>
      </c>
      <c r="P18" s="115">
        <v>3505810528.8485088</v>
      </c>
      <c r="Q18" s="112">
        <f>P18/P26</f>
        <v>2.0471125397484479E-2</v>
      </c>
      <c r="R18" s="45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6.5" customHeight="1">
      <c r="A19" s="31"/>
      <c r="B19" s="48">
        <v>6</v>
      </c>
      <c r="C19" s="49" t="s">
        <v>38</v>
      </c>
      <c r="D19" s="122">
        <v>191021845679.6673</v>
      </c>
      <c r="E19" s="112">
        <f>D19/D26</f>
        <v>0.12269406270967118</v>
      </c>
      <c r="F19" s="116">
        <v>46582350598.703331</v>
      </c>
      <c r="G19" s="112">
        <f>F19/F26</f>
        <v>8.0990010401186766E-2</v>
      </c>
      <c r="H19" s="123">
        <v>69354047219.720001</v>
      </c>
      <c r="I19" s="112">
        <f>H19/H26</f>
        <v>0.13558678169377855</v>
      </c>
      <c r="J19" s="120">
        <v>61198535356.909996</v>
      </c>
      <c r="K19" s="112">
        <f>J19/J26</f>
        <v>0.2241515642462284</v>
      </c>
      <c r="L19" s="122">
        <v>160689289920.51999</v>
      </c>
      <c r="M19" s="112">
        <f>L19/L26</f>
        <v>0.1240327035254884</v>
      </c>
      <c r="N19" s="115">
        <v>8351717102.7253103</v>
      </c>
      <c r="O19" s="112">
        <f>N19/N26</f>
        <v>9.2694334827505123E-2</v>
      </c>
      <c r="P19" s="115">
        <v>21980838656.825134</v>
      </c>
      <c r="Q19" s="112">
        <f>P19/P26</f>
        <v>0.12835049150061628</v>
      </c>
      <c r="R19" s="45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6.5" customHeight="1">
      <c r="A20" s="31"/>
      <c r="B20" s="48">
        <f t="shared" si="0"/>
        <v>7</v>
      </c>
      <c r="C20" s="49" t="s">
        <v>13</v>
      </c>
      <c r="D20" s="124">
        <v>33296280505.496769</v>
      </c>
      <c r="E20" s="112">
        <f>D20/D26</f>
        <v>2.1386328426492972E-2</v>
      </c>
      <c r="F20" s="125">
        <v>22701770934.815075</v>
      </c>
      <c r="G20" s="112">
        <f>F20/F26</f>
        <v>3.9470242280715051E-2</v>
      </c>
      <c r="H20" s="126">
        <v>2266363627.2600002</v>
      </c>
      <c r="I20" s="127">
        <f>H20/H26</f>
        <v>4.430728453301393E-3</v>
      </c>
      <c r="J20" s="128">
        <v>3571475236.9440932</v>
      </c>
      <c r="K20" s="127">
        <f>J20/$J$26</f>
        <v>1.3081224188763146E-2</v>
      </c>
      <c r="L20" s="129">
        <v>22420187881.179188</v>
      </c>
      <c r="M20" s="127">
        <f>L20/$L$26</f>
        <v>1.7305674309890232E-2</v>
      </c>
      <c r="N20" s="130">
        <v>8023445563.2775803</v>
      </c>
      <c r="O20" s="127">
        <f>N20/$N$26</f>
        <v>8.9050902989760164E-2</v>
      </c>
      <c r="P20" s="128">
        <v>2852647061.04</v>
      </c>
      <c r="Q20" s="127">
        <f>P20/$P$26</f>
        <v>1.665717391763781E-2</v>
      </c>
      <c r="R20" s="45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1"/>
      <c r="B21" s="48">
        <f t="shared" si="0"/>
        <v>8</v>
      </c>
      <c r="C21" s="50" t="s">
        <v>30</v>
      </c>
      <c r="D21" s="122">
        <v>232479988100.00497</v>
      </c>
      <c r="E21" s="112">
        <f>D21/D26</f>
        <v>0.14932278628758824</v>
      </c>
      <c r="F21" s="122">
        <v>101316409663.66847</v>
      </c>
      <c r="G21" s="112">
        <f>F21/F26</f>
        <v>0.17615291987218484</v>
      </c>
      <c r="H21" s="122">
        <v>63442253557.809998</v>
      </c>
      <c r="I21" s="112">
        <f>H21/H26</f>
        <v>0.12402925752915936</v>
      </c>
      <c r="J21" s="122">
        <v>50885755973.570007</v>
      </c>
      <c r="K21" s="112">
        <f>J21/J26</f>
        <v>0.18637899964120139</v>
      </c>
      <c r="L21" s="122">
        <v>198440503225.73709</v>
      </c>
      <c r="M21" s="112">
        <f>L21/L26</f>
        <v>0.15317207585036122</v>
      </c>
      <c r="N21" s="131">
        <v>5321621566.7088318</v>
      </c>
      <c r="O21" s="112">
        <f>N21/N26</f>
        <v>5.9063802720139273E-2</v>
      </c>
      <c r="P21" s="131">
        <v>28717863307.559044</v>
      </c>
      <c r="Q21" s="112">
        <f>P21/P26</f>
        <v>0.16768931922568911</v>
      </c>
      <c r="R21" s="45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1"/>
      <c r="B22" s="48">
        <f t="shared" si="0"/>
        <v>9</v>
      </c>
      <c r="C22" s="50" t="s">
        <v>34</v>
      </c>
      <c r="D22" s="111">
        <v>95971853829</v>
      </c>
      <c r="E22" s="112">
        <f>D22/D26</f>
        <v>6.1643089093616127E-2</v>
      </c>
      <c r="F22" s="111">
        <v>56148912975.999992</v>
      </c>
      <c r="G22" s="112">
        <f>F22/F26</f>
        <v>9.7622833272569001E-2</v>
      </c>
      <c r="H22" s="111">
        <v>22356628246</v>
      </c>
      <c r="I22" s="112">
        <f>H22/H26</f>
        <v>4.3707085525896486E-2</v>
      </c>
      <c r="J22" s="113">
        <v>1683473586</v>
      </c>
      <c r="K22" s="112">
        <f>J22/J26</f>
        <v>6.1660501426771507E-3</v>
      </c>
      <c r="L22" s="111">
        <v>84686966000</v>
      </c>
      <c r="M22" s="112">
        <f>L22/L26</f>
        <v>6.5368098592921614E-2</v>
      </c>
      <c r="N22" s="111">
        <v>1941216198</v>
      </c>
      <c r="O22" s="112">
        <f>N22/N26</f>
        <v>2.1545239382123112E-2</v>
      </c>
      <c r="P22" s="118">
        <v>9343671632</v>
      </c>
      <c r="Q22" s="112">
        <f>P22/P26</f>
        <v>5.4559558218457205E-2</v>
      </c>
      <c r="R22" s="45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1"/>
      <c r="B23" s="48">
        <f t="shared" si="0"/>
        <v>10</v>
      </c>
      <c r="C23" s="50" t="s">
        <v>14</v>
      </c>
      <c r="D23" s="122">
        <v>79853785963.885666</v>
      </c>
      <c r="E23" s="112">
        <f>D23/D26</f>
        <v>5.1290392404058527E-2</v>
      </c>
      <c r="F23" s="122">
        <v>35439767384.620659</v>
      </c>
      <c r="G23" s="112">
        <f>F23/F26</f>
        <v>6.1617052214105392E-2</v>
      </c>
      <c r="H23" s="122">
        <v>30772538713.143589</v>
      </c>
      <c r="I23" s="112">
        <f>H23/H26</f>
        <v>6.0160144301946251E-2</v>
      </c>
      <c r="J23" s="119">
        <v>2196200220.3972001</v>
      </c>
      <c r="K23" s="112">
        <f>J23/J26</f>
        <v>8.0440113791769019E-3</v>
      </c>
      <c r="L23" s="122">
        <v>66806104669.810432</v>
      </c>
      <c r="M23" s="112">
        <f>L23/L26</f>
        <v>5.1566235548752677E-2</v>
      </c>
      <c r="N23" s="122">
        <v>2684499052.532156</v>
      </c>
      <c r="O23" s="112">
        <f>N23/N26</f>
        <v>2.9794813564546604E-2</v>
      </c>
      <c r="P23" s="122">
        <v>10363182241.543077</v>
      </c>
      <c r="Q23" s="112">
        <f>P23/P26</f>
        <v>6.0512683568581915E-2</v>
      </c>
      <c r="R23" s="45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6.5" customHeight="1">
      <c r="A24" s="31"/>
      <c r="B24" s="48">
        <f t="shared" si="0"/>
        <v>11</v>
      </c>
      <c r="C24" s="50" t="s">
        <v>15</v>
      </c>
      <c r="D24" s="111">
        <v>68683067185.720619</v>
      </c>
      <c r="E24" s="112">
        <f>D24/D26</f>
        <v>4.4115396971448853E-2</v>
      </c>
      <c r="F24" s="111">
        <v>29852270001.560593</v>
      </c>
      <c r="G24" s="112">
        <f>F24/F26</f>
        <v>5.1902397084975106E-2</v>
      </c>
      <c r="H24" s="111">
        <v>23566183465.630001</v>
      </c>
      <c r="I24" s="112">
        <f>H24/H26</f>
        <v>4.6071759342133589E-2</v>
      </c>
      <c r="J24" s="113">
        <v>130673609.55</v>
      </c>
      <c r="K24" s="112">
        <f>J24/J26</f>
        <v>4.7861756520004928E-4</v>
      </c>
      <c r="L24" s="111">
        <v>58508249570.141014</v>
      </c>
      <c r="M24" s="112">
        <f>L24/L26</f>
        <v>4.5161294671959805E-2</v>
      </c>
      <c r="N24" s="111">
        <v>4914457010</v>
      </c>
      <c r="O24" s="112">
        <f>N24/N26</f>
        <v>5.4544750256407551E-2</v>
      </c>
      <c r="P24" s="113">
        <v>5260360605.2510872</v>
      </c>
      <c r="Q24" s="112">
        <f>P24/P26</f>
        <v>3.0716292480715408E-2</v>
      </c>
      <c r="R24" s="45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ht="16.5" customHeight="1">
      <c r="A25" s="31"/>
      <c r="B25" s="48">
        <f t="shared" si="0"/>
        <v>12</v>
      </c>
      <c r="C25" s="58" t="s">
        <v>16</v>
      </c>
      <c r="D25" s="122">
        <v>9476927655</v>
      </c>
      <c r="E25" s="112">
        <f>D25/D26</f>
        <v>6.0870669103861219E-3</v>
      </c>
      <c r="F25" s="133">
        <v>6014661329.4895687</v>
      </c>
      <c r="G25" s="112">
        <f>F25/F26</f>
        <v>1.0457340116463244E-2</v>
      </c>
      <c r="H25" s="134">
        <v>0</v>
      </c>
      <c r="I25" s="112">
        <f>H25/H26</f>
        <v>0</v>
      </c>
      <c r="J25" s="135">
        <v>620233246</v>
      </c>
      <c r="K25" s="112">
        <f>J25/J26</f>
        <v>2.2717251561269296E-3</v>
      </c>
      <c r="L25" s="136">
        <v>7898380000</v>
      </c>
      <c r="M25" s="112">
        <f>L25/L26</f>
        <v>6.0965943987692298E-3</v>
      </c>
      <c r="N25" s="136">
        <v>57950634.789999999</v>
      </c>
      <c r="O25" s="112">
        <f>N25/N26</f>
        <v>6.4318456655312829E-4</v>
      </c>
      <c r="P25" s="136">
        <v>1520597020</v>
      </c>
      <c r="Q25" s="112">
        <f>P25/P26</f>
        <v>8.8790686260176721E-3</v>
      </c>
      <c r="R25" s="45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spans="1:41" s="2" customFormat="1" ht="18.75" customHeight="1" thickBot="1">
      <c r="A26" s="35"/>
      <c r="B26" s="1" t="s">
        <v>17</v>
      </c>
      <c r="C26" s="14"/>
      <c r="D26" s="137">
        <f t="shared" ref="D26:Q26" si="1">SUM(D14:D25)</f>
        <v>1556895594301.7305</v>
      </c>
      <c r="E26" s="138">
        <f t="shared" si="1"/>
        <v>0.99999999999999978</v>
      </c>
      <c r="F26" s="137">
        <f t="shared" si="1"/>
        <v>575161681890.84155</v>
      </c>
      <c r="G26" s="138">
        <f t="shared" si="1"/>
        <v>1</v>
      </c>
      <c r="H26" s="137">
        <f t="shared" si="1"/>
        <v>511510387320.46497</v>
      </c>
      <c r="I26" s="138">
        <f t="shared" si="1"/>
        <v>1</v>
      </c>
      <c r="J26" s="137">
        <f t="shared" si="1"/>
        <v>273023012633.0235</v>
      </c>
      <c r="K26" s="138">
        <f t="shared" si="1"/>
        <v>1</v>
      </c>
      <c r="L26" s="137">
        <f t="shared" si="1"/>
        <v>1295539687139.8418</v>
      </c>
      <c r="M26" s="138">
        <f t="shared" si="1"/>
        <v>0.99999999999999978</v>
      </c>
      <c r="N26" s="137">
        <f t="shared" si="1"/>
        <v>90099541878.875549</v>
      </c>
      <c r="O26" s="138">
        <f t="shared" si="1"/>
        <v>1</v>
      </c>
      <c r="P26" s="137">
        <f t="shared" si="1"/>
        <v>171256365284.11417</v>
      </c>
      <c r="Q26" s="138">
        <f t="shared" si="1"/>
        <v>0.99999999999999978</v>
      </c>
      <c r="R26" s="4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9"/>
      <c r="B27" s="15"/>
      <c r="C27" s="15"/>
      <c r="D27" s="7"/>
      <c r="E27" s="7"/>
      <c r="F27" s="16"/>
      <c r="G27" s="7"/>
      <c r="H27" s="7"/>
      <c r="I27" s="7"/>
      <c r="J27" s="7"/>
      <c r="K27" s="52"/>
      <c r="L27" s="17"/>
      <c r="M27" s="7"/>
      <c r="N27" s="7"/>
      <c r="O27" s="7"/>
      <c r="P27" s="7"/>
      <c r="Q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9"/>
      <c r="B28" s="40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5"/>
      <c r="B29" s="12"/>
      <c r="C29" s="12"/>
      <c r="D29" s="192" t="s">
        <v>18</v>
      </c>
      <c r="E29" s="193"/>
      <c r="F29" s="193"/>
      <c r="G29" s="193"/>
      <c r="H29" s="193"/>
      <c r="I29" s="194"/>
      <c r="J29" s="196" t="s">
        <v>19</v>
      </c>
      <c r="K29" s="197"/>
      <c r="L29" s="197"/>
      <c r="M29" s="197"/>
      <c r="N29" s="59"/>
      <c r="P29" s="8"/>
      <c r="S29" s="8"/>
    </row>
    <row r="30" spans="1:41" ht="36.75" customHeight="1" thickBot="1">
      <c r="A30" s="35"/>
      <c r="B30" s="171" t="s">
        <v>2</v>
      </c>
      <c r="C30" s="171" t="s">
        <v>20</v>
      </c>
      <c r="D30" s="182" t="s">
        <v>21</v>
      </c>
      <c r="E30" s="190"/>
      <c r="F30" s="190"/>
      <c r="G30" s="191"/>
      <c r="H30" s="27" t="s">
        <v>47</v>
      </c>
      <c r="I30" s="27" t="s">
        <v>39</v>
      </c>
      <c r="J30" s="198" t="s">
        <v>35</v>
      </c>
      <c r="K30" s="199"/>
      <c r="L30" s="200" t="s">
        <v>37</v>
      </c>
      <c r="M30" s="201"/>
      <c r="N30" s="158"/>
    </row>
    <row r="31" spans="1:41" ht="15.75" customHeight="1" thickTop="1" thickBot="1">
      <c r="A31" s="35"/>
      <c r="B31" s="13"/>
      <c r="C31" s="13"/>
      <c r="D31" s="174" t="s">
        <v>22</v>
      </c>
      <c r="E31" s="175" t="s">
        <v>9</v>
      </c>
      <c r="F31" s="176" t="s">
        <v>23</v>
      </c>
      <c r="G31" s="175" t="s">
        <v>9</v>
      </c>
      <c r="H31" s="181" t="s">
        <v>24</v>
      </c>
      <c r="I31" s="178" t="s">
        <v>24</v>
      </c>
      <c r="J31" s="55" t="s">
        <v>36</v>
      </c>
      <c r="K31" s="54" t="s">
        <v>24</v>
      </c>
      <c r="L31" s="60" t="s">
        <v>36</v>
      </c>
      <c r="M31" s="61" t="s">
        <v>24</v>
      </c>
      <c r="N31" s="159"/>
      <c r="O31" s="68"/>
    </row>
    <row r="32" spans="1:41" ht="16.5" thickTop="1">
      <c r="A32" s="35"/>
      <c r="B32" s="48">
        <v>1</v>
      </c>
      <c r="C32" s="49" t="s">
        <v>27</v>
      </c>
      <c r="D32" s="111">
        <v>720697076.61735797</v>
      </c>
      <c r="E32" s="112">
        <f>D32/D44</f>
        <v>0.11326517240696647</v>
      </c>
      <c r="F32" s="111">
        <v>720697076.61735797</v>
      </c>
      <c r="G32" s="180">
        <v>0.12078994750738535</v>
      </c>
      <c r="H32" s="179">
        <f t="shared" ref="H32:H44" si="2">(F32*4/1)/((D14+T113)/2)</f>
        <v>3.6444319405953336E-2</v>
      </c>
      <c r="I32" s="139">
        <f t="shared" ref="I32:I44" si="3">(F32*4/1)/((P14-F32+S113)/2)</f>
        <v>0.32533849785627383</v>
      </c>
      <c r="J32" s="141">
        <v>422</v>
      </c>
      <c r="K32" s="170">
        <f>J32/$J$44</f>
        <v>6.6279252395162552E-2</v>
      </c>
      <c r="L32" s="142">
        <v>34</v>
      </c>
      <c r="M32" s="170">
        <f>L32/$L$44</f>
        <v>8.0952380952380956E-2</v>
      </c>
      <c r="N32" s="44"/>
      <c r="O32" s="41"/>
      <c r="P32" s="66"/>
      <c r="Q32" s="66"/>
    </row>
    <row r="33" spans="1:20" ht="15.75">
      <c r="A33" s="35"/>
      <c r="B33" s="48">
        <f>B32+1</f>
        <v>2</v>
      </c>
      <c r="C33" s="49" t="s">
        <v>31</v>
      </c>
      <c r="D33" s="116">
        <v>415086500.92846048</v>
      </c>
      <c r="E33" s="143">
        <f>D33/D44</f>
        <v>6.5235236296689286E-2</v>
      </c>
      <c r="F33" s="121">
        <v>415086500.92846048</v>
      </c>
      <c r="G33" s="112">
        <f>F33/F44</f>
        <v>6.5235236296689286E-2</v>
      </c>
      <c r="H33" s="179">
        <f t="shared" si="2"/>
        <v>2.1042435968985539E-2</v>
      </c>
      <c r="I33" s="140">
        <f t="shared" si="3"/>
        <v>0.17383002071307382</v>
      </c>
      <c r="J33" s="144">
        <v>362</v>
      </c>
      <c r="K33" s="170">
        <v>23</v>
      </c>
      <c r="L33" s="145">
        <v>23</v>
      </c>
      <c r="M33" s="170">
        <f t="shared" ref="M33:M43" si="4">L33/$L$44</f>
        <v>5.4761904761904762E-2</v>
      </c>
      <c r="N33" s="139"/>
      <c r="O33" s="204"/>
      <c r="P33" s="67"/>
      <c r="Q33" s="68"/>
      <c r="T33" s="42"/>
    </row>
    <row r="34" spans="1:20" ht="15.75">
      <c r="A34" s="35"/>
      <c r="B34" s="48">
        <f t="shared" ref="B34:B43" si="5">B33+1</f>
        <v>3</v>
      </c>
      <c r="C34" s="49" t="s">
        <v>10</v>
      </c>
      <c r="D34" s="111">
        <v>2320559831.3737125</v>
      </c>
      <c r="E34" s="143">
        <f>D34/D44</f>
        <v>0.36470053495273763</v>
      </c>
      <c r="F34" s="111">
        <v>2320559831.3737125</v>
      </c>
      <c r="G34" s="143">
        <v>0.3889294258483561</v>
      </c>
      <c r="H34" s="139">
        <f t="shared" si="2"/>
        <v>2.2668351443507546E-2</v>
      </c>
      <c r="I34" s="140">
        <f t="shared" si="3"/>
        <v>0.19138156719196425</v>
      </c>
      <c r="J34" s="146">
        <v>958</v>
      </c>
      <c r="K34" s="170">
        <f t="shared" ref="K34:K43" si="6">J34/$J$44</f>
        <v>0.15046332652740693</v>
      </c>
      <c r="L34" s="145">
        <v>65</v>
      </c>
      <c r="M34" s="170">
        <f t="shared" si="4"/>
        <v>0.15476190476190477</v>
      </c>
      <c r="N34" s="44"/>
      <c r="O34" s="41"/>
      <c r="P34" s="67"/>
      <c r="Q34" s="69"/>
      <c r="T34" s="90"/>
    </row>
    <row r="35" spans="1:20" ht="15.75">
      <c r="A35" s="35"/>
      <c r="B35" s="48">
        <f t="shared" si="5"/>
        <v>4</v>
      </c>
      <c r="C35" s="49" t="s">
        <v>11</v>
      </c>
      <c r="D35" s="116">
        <v>301773747.57770288</v>
      </c>
      <c r="E35" s="143">
        <f>D35/D44</f>
        <v>4.742693796915793E-2</v>
      </c>
      <c r="F35" s="121">
        <v>301773747.57770288</v>
      </c>
      <c r="G35" s="112">
        <v>5.0577748004895631E-2</v>
      </c>
      <c r="H35" s="139">
        <f t="shared" si="2"/>
        <v>5.2637432801919777E-3</v>
      </c>
      <c r="I35" s="140">
        <f t="shared" si="3"/>
        <v>6.8317226277659737E-2</v>
      </c>
      <c r="J35" s="144">
        <v>950</v>
      </c>
      <c r="K35" s="170">
        <f t="shared" si="6"/>
        <v>0.14920684780901525</v>
      </c>
      <c r="L35" s="145">
        <v>58</v>
      </c>
      <c r="M35" s="170">
        <f t="shared" si="4"/>
        <v>0.1380952380952381</v>
      </c>
      <c r="N35" s="44"/>
      <c r="O35" s="41"/>
      <c r="P35" s="67"/>
      <c r="Q35" s="68"/>
      <c r="T35" s="42"/>
    </row>
    <row r="36" spans="1:20" ht="15.75">
      <c r="A36" s="35"/>
      <c r="B36" s="48">
        <f t="shared" si="5"/>
        <v>5</v>
      </c>
      <c r="C36" s="49" t="s">
        <v>29</v>
      </c>
      <c r="D36" s="116">
        <v>153985023.2268489</v>
      </c>
      <c r="E36" s="147">
        <f>D36/D44</f>
        <v>2.4200375955097511E-2</v>
      </c>
      <c r="F36" s="121">
        <v>153985023.2268489</v>
      </c>
      <c r="G36" s="112">
        <f>F36/F44</f>
        <v>2.4200375955097511E-2</v>
      </c>
      <c r="H36" s="139">
        <f t="shared" si="2"/>
        <v>1.8906222877043147E-2</v>
      </c>
      <c r="I36" s="140">
        <f t="shared" si="3"/>
        <v>0.18090003208081562</v>
      </c>
      <c r="J36" s="144">
        <v>221</v>
      </c>
      <c r="K36" s="170">
        <f t="shared" si="6"/>
        <v>3.471022459557091E-2</v>
      </c>
      <c r="L36" s="145">
        <v>14</v>
      </c>
      <c r="M36" s="170">
        <f t="shared" si="4"/>
        <v>3.3333333333333333E-2</v>
      </c>
      <c r="N36" s="44"/>
      <c r="O36" s="41"/>
      <c r="P36" s="68"/>
      <c r="Q36" s="68"/>
      <c r="T36" s="42"/>
    </row>
    <row r="37" spans="1:20" ht="15.75">
      <c r="A37" s="35"/>
      <c r="B37" s="48">
        <v>6</v>
      </c>
      <c r="C37" s="49" t="s">
        <v>12</v>
      </c>
      <c r="D37" s="111">
        <v>390952273.76213366</v>
      </c>
      <c r="E37" s="112">
        <f>D37/D44</f>
        <v>6.1442287095711402E-2</v>
      </c>
      <c r="F37" s="111">
        <v>390952273.76213366</v>
      </c>
      <c r="G37" s="112">
        <v>6.5524207267866286E-2</v>
      </c>
      <c r="H37" s="139">
        <f t="shared" si="2"/>
        <v>8.3619779336582233E-3</v>
      </c>
      <c r="I37" s="140">
        <f t="shared" si="3"/>
        <v>7.2363176468232343E-2</v>
      </c>
      <c r="J37" s="144">
        <v>666</v>
      </c>
      <c r="K37" s="170">
        <f t="shared" si="6"/>
        <v>0.10460185330610963</v>
      </c>
      <c r="L37" s="145">
        <v>35</v>
      </c>
      <c r="M37" s="170">
        <f t="shared" si="4"/>
        <v>8.3333333333333329E-2</v>
      </c>
      <c r="N37" s="44"/>
      <c r="O37" s="41"/>
      <c r="P37" s="69"/>
      <c r="Q37" s="69"/>
      <c r="T37" s="42"/>
    </row>
    <row r="38" spans="1:20" ht="15.75">
      <c r="A38" s="35"/>
      <c r="B38" s="48">
        <f t="shared" si="5"/>
        <v>7</v>
      </c>
      <c r="C38" s="49" t="s">
        <v>13</v>
      </c>
      <c r="D38" s="125">
        <v>-132765514.91000041</v>
      </c>
      <c r="E38" s="127">
        <f>D38/D44</f>
        <v>-2.0865505666488076E-2</v>
      </c>
      <c r="F38" s="129">
        <v>-132765514.91000046</v>
      </c>
      <c r="G38" s="127">
        <v>-2.2251706156544291E-2</v>
      </c>
      <c r="H38" s="139">
        <f t="shared" si="2"/>
        <v>-1.6254948040754721E-2</v>
      </c>
      <c r="I38" s="140">
        <f t="shared" si="3"/>
        <v>-0.17704599790680767</v>
      </c>
      <c r="J38" s="148">
        <v>114</v>
      </c>
      <c r="K38" s="170">
        <f t="shared" si="6"/>
        <v>1.7904821737081827E-2</v>
      </c>
      <c r="L38" s="149">
        <v>5</v>
      </c>
      <c r="M38" s="170">
        <f t="shared" si="4"/>
        <v>1.1904761904761904E-2</v>
      </c>
      <c r="N38" s="160"/>
      <c r="O38" s="161"/>
      <c r="P38" s="70"/>
      <c r="Q38" s="71"/>
      <c r="T38" s="42"/>
    </row>
    <row r="39" spans="1:20" ht="15.75">
      <c r="A39" s="35"/>
      <c r="B39" s="48">
        <f t="shared" si="5"/>
        <v>8</v>
      </c>
      <c r="C39" s="49" t="s">
        <v>30</v>
      </c>
      <c r="D39" s="122">
        <v>781868506.87424278</v>
      </c>
      <c r="E39" s="112">
        <f>D39/D44</f>
        <v>0.12287891002186928</v>
      </c>
      <c r="F39" s="122">
        <v>781868506.87424278</v>
      </c>
      <c r="G39" s="112">
        <v>0.13104237406690616</v>
      </c>
      <c r="H39" s="139">
        <f t="shared" si="2"/>
        <v>1.3719553743221107E-2</v>
      </c>
      <c r="I39" s="140">
        <f t="shared" si="3"/>
        <v>0.11195141070746092</v>
      </c>
      <c r="J39" s="144">
        <v>1292</v>
      </c>
      <c r="K39" s="170">
        <f t="shared" si="6"/>
        <v>0.20292131302026073</v>
      </c>
      <c r="L39" s="145">
        <v>76</v>
      </c>
      <c r="M39" s="170">
        <f t="shared" si="4"/>
        <v>0.18095238095238095</v>
      </c>
      <c r="N39" s="44"/>
      <c r="O39" s="41"/>
      <c r="P39" s="56"/>
      <c r="Q39" s="57"/>
      <c r="T39" s="42"/>
    </row>
    <row r="40" spans="1:20" ht="15.75">
      <c r="A40" s="35"/>
      <c r="B40" s="48">
        <f t="shared" si="5"/>
        <v>9</v>
      </c>
      <c r="C40" s="49" t="s">
        <v>34</v>
      </c>
      <c r="D40" s="111">
        <v>516402266.31626159</v>
      </c>
      <c r="E40" s="112">
        <f>D40/D44</f>
        <v>8.1158081007055446E-2</v>
      </c>
      <c r="F40" s="111">
        <v>516402266.31626159</v>
      </c>
      <c r="G40" s="112">
        <v>8.6549820534590108E-2</v>
      </c>
      <c r="H40" s="139">
        <f t="shared" si="2"/>
        <v>2.2115342183450969E-2</v>
      </c>
      <c r="I40" s="140">
        <f t="shared" si="3"/>
        <v>0.23063437504947437</v>
      </c>
      <c r="J40" s="144">
        <v>454</v>
      </c>
      <c r="K40" s="170">
        <f t="shared" si="6"/>
        <v>7.1305167268729389E-2</v>
      </c>
      <c r="L40" s="145">
        <v>37</v>
      </c>
      <c r="M40" s="170">
        <f t="shared" si="4"/>
        <v>8.8095238095238101E-2</v>
      </c>
      <c r="N40" s="44"/>
      <c r="O40" s="41"/>
      <c r="P40" s="69"/>
      <c r="Q40" s="68"/>
      <c r="T40" s="42"/>
    </row>
    <row r="41" spans="1:20" ht="15.75">
      <c r="A41" s="35"/>
      <c r="B41" s="48">
        <f t="shared" si="5"/>
        <v>10</v>
      </c>
      <c r="C41" s="49" t="s">
        <v>14</v>
      </c>
      <c r="D41" s="122">
        <v>651957224.83224928</v>
      </c>
      <c r="E41" s="112">
        <f>D41/D44</f>
        <v>0.10246197725566518</v>
      </c>
      <c r="F41" s="122">
        <v>651957224.83224928</v>
      </c>
      <c r="G41" s="112">
        <v>0.10926904176462887</v>
      </c>
      <c r="H41" s="139">
        <f t="shared" si="2"/>
        <v>3.3428662699127573E-2</v>
      </c>
      <c r="I41" s="140">
        <f t="shared" si="3"/>
        <v>0.26646125756878053</v>
      </c>
      <c r="J41" s="144">
        <v>458</v>
      </c>
      <c r="K41" s="170">
        <f t="shared" si="6"/>
        <v>7.1933406627925245E-2</v>
      </c>
      <c r="L41" s="145">
        <v>35</v>
      </c>
      <c r="M41" s="170">
        <f t="shared" si="4"/>
        <v>8.3333333333333329E-2</v>
      </c>
      <c r="N41" s="44"/>
      <c r="O41" s="41"/>
      <c r="Q41" s="72"/>
      <c r="T41" s="42"/>
    </row>
    <row r="42" spans="1:20" ht="15.75">
      <c r="A42" s="36"/>
      <c r="B42" s="48">
        <f t="shared" si="5"/>
        <v>11</v>
      </c>
      <c r="C42" s="49" t="s">
        <v>15</v>
      </c>
      <c r="D42" s="111">
        <v>129113914.81608722</v>
      </c>
      <c r="E42" s="112">
        <f>D42/D44</f>
        <v>2.0291618068470296E-2</v>
      </c>
      <c r="F42" s="111">
        <v>129113914.81608722</v>
      </c>
      <c r="G42" s="112">
        <f>F42/F44</f>
        <v>2.0291618068470296E-2</v>
      </c>
      <c r="H42" s="139">
        <f t="shared" si="2"/>
        <v>7.6780512623118311E-3</v>
      </c>
      <c r="I42" s="140">
        <f t="shared" si="3"/>
        <v>9.8591782878363746E-2</v>
      </c>
      <c r="J42" s="144">
        <v>394</v>
      </c>
      <c r="K42" s="170">
        <f t="shared" si="6"/>
        <v>6.1881576880791579E-2</v>
      </c>
      <c r="L42" s="145">
        <v>32</v>
      </c>
      <c r="M42" s="170">
        <f t="shared" si="4"/>
        <v>7.6190476190476197E-2</v>
      </c>
      <c r="N42" s="139"/>
      <c r="O42" s="41"/>
      <c r="Q42" s="68"/>
      <c r="T42" s="42"/>
    </row>
    <row r="43" spans="1:20" ht="15.75">
      <c r="A43" s="37"/>
      <c r="B43" s="48">
        <f t="shared" si="5"/>
        <v>12</v>
      </c>
      <c r="C43" s="51" t="s">
        <v>16</v>
      </c>
      <c r="D43" s="150">
        <v>113287787.22757472</v>
      </c>
      <c r="E43" s="151">
        <f>D43/D44</f>
        <v>1.7804374637067785E-2</v>
      </c>
      <c r="F43" s="132">
        <v>113287787.22757472</v>
      </c>
      <c r="G43" s="112">
        <f>F43/F44</f>
        <v>1.7804374637067785E-2</v>
      </c>
      <c r="H43" s="139">
        <f t="shared" si="2"/>
        <v>4.9193170364882022E-2</v>
      </c>
      <c r="I43" s="140">
        <f t="shared" si="3"/>
        <v>0.32209852579775439</v>
      </c>
      <c r="J43" s="152">
        <v>76</v>
      </c>
      <c r="K43" s="170">
        <f t="shared" si="6"/>
        <v>1.1936547824721219E-2</v>
      </c>
      <c r="L43" s="145">
        <v>6</v>
      </c>
      <c r="M43" s="170">
        <f t="shared" si="4"/>
        <v>1.4285714285714285E-2</v>
      </c>
      <c r="N43" s="44"/>
      <c r="O43" s="41"/>
      <c r="T43" s="42"/>
    </row>
    <row r="44" spans="1:20" ht="18" customHeight="1" thickBot="1">
      <c r="A44" s="38"/>
      <c r="B44" s="1" t="s">
        <v>17</v>
      </c>
      <c r="C44" s="9"/>
      <c r="D44" s="137">
        <f>SUM(D32:D43)</f>
        <v>6362918638.6426306</v>
      </c>
      <c r="E44" s="153">
        <f>SUM(E32:E43)</f>
        <v>1.0000000000000002</v>
      </c>
      <c r="F44" s="137">
        <f>SUM(F32:F43)</f>
        <v>6362918638.6426306</v>
      </c>
      <c r="G44" s="138">
        <v>1</v>
      </c>
      <c r="H44" s="206">
        <f>(F44*4/1)/((D26+T125)/2)</f>
        <v>1.6690513455192239E-2</v>
      </c>
      <c r="I44" s="207">
        <f>(F44*4/1)/((P26-F44+S125)/2)</f>
        <v>0.15339549197271293</v>
      </c>
      <c r="J44" s="154">
        <f>SUM(J32:J43)</f>
        <v>6367</v>
      </c>
      <c r="K44" s="155">
        <f>SUM(K32:K43)</f>
        <v>23.943144337992777</v>
      </c>
      <c r="L44" s="156">
        <f>SUM(L32:L43)</f>
        <v>420</v>
      </c>
      <c r="M44" s="157">
        <f>SUM(M32:M43)</f>
        <v>1</v>
      </c>
      <c r="T44" s="42"/>
    </row>
    <row r="45" spans="1:20" ht="15" thickTop="1">
      <c r="A45" s="8"/>
      <c r="D45" s="7"/>
      <c r="F45" s="7"/>
      <c r="G45" s="7"/>
      <c r="H45" s="205"/>
      <c r="I45" s="205"/>
      <c r="J45" s="7"/>
      <c r="K45" s="17"/>
      <c r="L45" s="62"/>
      <c r="T45" s="43"/>
    </row>
    <row r="46" spans="1:20">
      <c r="B46" s="25" t="s">
        <v>25</v>
      </c>
      <c r="C46" s="26" t="s">
        <v>26</v>
      </c>
      <c r="D46" s="6"/>
      <c r="E46" s="7"/>
      <c r="F46" s="7"/>
      <c r="G46" s="7"/>
      <c r="H46" s="7"/>
      <c r="I46" s="7"/>
      <c r="J46" s="7"/>
      <c r="K46" s="7"/>
    </row>
    <row r="47" spans="1:20">
      <c r="A47" s="18"/>
      <c r="B47" s="2"/>
      <c r="D47" s="7"/>
      <c r="E47" s="7"/>
      <c r="F47" s="7"/>
      <c r="G47" s="7"/>
      <c r="H47" s="10"/>
      <c r="I47" s="7"/>
      <c r="J47" s="7"/>
      <c r="K47" s="7"/>
    </row>
    <row r="48" spans="1:20">
      <c r="B48" s="83" t="s">
        <v>44</v>
      </c>
      <c r="C48" s="6" t="s">
        <v>45</v>
      </c>
      <c r="D48" s="7"/>
      <c r="E48" s="7"/>
      <c r="F48" s="19"/>
      <c r="G48" s="7"/>
      <c r="H48" s="7"/>
      <c r="I48" s="7"/>
      <c r="J48" s="7"/>
      <c r="K48" s="7"/>
    </row>
    <row r="49" spans="1:13">
      <c r="A49" s="2"/>
      <c r="B49" s="7" t="s">
        <v>42</v>
      </c>
      <c r="C49" s="6" t="s">
        <v>43</v>
      </c>
      <c r="D49" s="7"/>
      <c r="E49" s="20"/>
      <c r="F49" s="5"/>
      <c r="G49" s="7"/>
      <c r="H49" s="7"/>
      <c r="I49" s="7"/>
      <c r="J49" s="7"/>
      <c r="K49" s="20"/>
    </row>
    <row r="50" spans="1:13">
      <c r="A50" s="2"/>
      <c r="B50" s="82"/>
      <c r="D50" s="7"/>
      <c r="E50" s="7"/>
      <c r="F50" s="20"/>
      <c r="G50" s="7"/>
      <c r="H50" s="7"/>
      <c r="I50" s="7"/>
      <c r="J50" s="7"/>
      <c r="K50" s="7"/>
    </row>
    <row r="51" spans="1:13">
      <c r="D51" s="6"/>
      <c r="E51" s="7"/>
      <c r="F51" s="21"/>
      <c r="H51" s="7"/>
      <c r="I51" s="7"/>
      <c r="J51" s="7"/>
      <c r="K51" s="7"/>
    </row>
    <row r="52" spans="1:13">
      <c r="D52" s="4"/>
      <c r="E52" s="7"/>
      <c r="F52" s="7"/>
      <c r="G52" s="7"/>
      <c r="H52" s="7"/>
      <c r="I52" s="110"/>
      <c r="J52" s="7"/>
      <c r="K52" s="7"/>
      <c r="M52" s="8"/>
    </row>
    <row r="53" spans="1:13">
      <c r="D53" s="10"/>
      <c r="E53" s="10"/>
      <c r="F53" s="10"/>
      <c r="G53" s="7"/>
      <c r="H53" s="7"/>
      <c r="I53" s="7"/>
      <c r="J53" s="7"/>
      <c r="K53" s="7"/>
      <c r="L53" s="73"/>
      <c r="M53" s="30"/>
    </row>
    <row r="54" spans="1:13">
      <c r="D54" s="10"/>
      <c r="E54" s="10"/>
      <c r="F54" s="7"/>
      <c r="G54" s="7"/>
      <c r="H54" s="7"/>
      <c r="I54" s="7"/>
      <c r="J54" s="7"/>
      <c r="K54" s="7"/>
      <c r="L54" s="57"/>
      <c r="M54" s="28"/>
    </row>
    <row r="55" spans="1:13">
      <c r="D55" s="10"/>
      <c r="E55" s="10"/>
      <c r="F55" s="21"/>
      <c r="G55" s="7"/>
      <c r="H55" s="7"/>
      <c r="I55" s="7"/>
      <c r="J55" s="7"/>
      <c r="K55" s="7"/>
      <c r="L55" s="64"/>
    </row>
    <row r="56" spans="1:13">
      <c r="D56" s="10"/>
      <c r="E56" s="10"/>
      <c r="F56" s="22"/>
      <c r="G56" s="7"/>
      <c r="H56" s="7"/>
      <c r="I56" s="7"/>
      <c r="J56" s="7"/>
      <c r="K56" s="7"/>
      <c r="L56" s="64"/>
    </row>
    <row r="57" spans="1:13">
      <c r="B57" s="78"/>
      <c r="C57" s="78"/>
      <c r="D57" s="79"/>
      <c r="E57" s="79"/>
      <c r="F57" s="80"/>
      <c r="G57" s="80"/>
      <c r="H57" s="81"/>
      <c r="I57" s="81"/>
      <c r="J57" s="81"/>
      <c r="K57" s="78"/>
      <c r="L57" s="78"/>
      <c r="M57" s="79"/>
    </row>
    <row r="58" spans="1:13">
      <c r="D58" s="10"/>
      <c r="E58" s="10"/>
      <c r="H58" s="7"/>
      <c r="I58" s="7"/>
      <c r="J58" s="7"/>
      <c r="K58" s="7"/>
      <c r="L58" s="63"/>
      <c r="M58" s="8"/>
    </row>
    <row r="59" spans="1:13">
      <c r="D59" s="10"/>
      <c r="E59" s="10"/>
      <c r="H59" s="7"/>
      <c r="I59" s="7"/>
      <c r="J59" s="7"/>
      <c r="K59" s="7"/>
      <c r="M59" s="30"/>
    </row>
    <row r="60" spans="1:13">
      <c r="K60" s="7"/>
    </row>
    <row r="61" spans="1:13">
      <c r="D61" s="10"/>
      <c r="E61" s="10"/>
      <c r="H61" s="7"/>
      <c r="I61" s="7"/>
      <c r="J61" s="7"/>
      <c r="K61" s="7"/>
    </row>
    <row r="62" spans="1:13">
      <c r="J62" s="7"/>
      <c r="K62" s="7"/>
    </row>
    <row r="63" spans="1:13">
      <c r="J63" s="7"/>
      <c r="K63" s="7"/>
      <c r="L63" s="30"/>
    </row>
    <row r="64" spans="1:13">
      <c r="J64" s="7"/>
      <c r="K64" s="7"/>
      <c r="L64" s="8"/>
    </row>
    <row r="65" spans="3:14">
      <c r="J65" s="7"/>
      <c r="K65" s="7"/>
      <c r="L65" s="30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  <c r="N73" s="5"/>
    </row>
    <row r="74" spans="3:14">
      <c r="C74" s="68"/>
      <c r="D74" s="75"/>
      <c r="E74" s="10"/>
      <c r="F74" s="75"/>
      <c r="H74" s="3"/>
      <c r="I74" s="77"/>
      <c r="J74" s="165"/>
      <c r="K74" s="7"/>
      <c r="N74" s="5"/>
    </row>
    <row r="75" spans="3:14" s="86" customFormat="1" ht="15">
      <c r="C75" s="162"/>
      <c r="D75" s="65"/>
      <c r="E75" s="163"/>
      <c r="F75" s="65"/>
      <c r="G75" s="164"/>
      <c r="H75" s="167"/>
      <c r="I75" s="69"/>
      <c r="J75" s="162"/>
      <c r="K75" s="7"/>
      <c r="L75" s="65"/>
      <c r="N75" s="87"/>
    </row>
    <row r="76" spans="3:14" s="86" customFormat="1" ht="15">
      <c r="C76" s="162"/>
      <c r="D76" s="65"/>
      <c r="E76" s="163"/>
      <c r="F76" s="65"/>
      <c r="G76" s="164"/>
      <c r="H76" s="167"/>
      <c r="I76" s="69"/>
      <c r="J76" s="162"/>
      <c r="K76" s="7"/>
      <c r="L76" s="65"/>
      <c r="N76" s="87"/>
    </row>
    <row r="77" spans="3:14" s="86" customFormat="1" ht="15">
      <c r="C77" s="84"/>
      <c r="D77" s="47"/>
      <c r="E77" s="163"/>
      <c r="F77" s="65"/>
      <c r="G77" s="85"/>
      <c r="H77" s="167"/>
      <c r="I77" s="69"/>
      <c r="J77" s="162"/>
      <c r="K77" s="7"/>
      <c r="L77" s="65"/>
      <c r="N77" s="87"/>
    </row>
    <row r="78" spans="3:14" s="86" customFormat="1" ht="15">
      <c r="C78" s="84"/>
      <c r="D78" s="46"/>
      <c r="E78" s="163"/>
      <c r="F78" s="65"/>
      <c r="G78" s="85"/>
      <c r="H78" s="167"/>
      <c r="I78" s="69"/>
      <c r="J78" s="162"/>
      <c r="K78" s="7"/>
      <c r="L78" s="65"/>
      <c r="N78" s="87"/>
    </row>
    <row r="79" spans="3:14" s="86" customFormat="1" ht="15">
      <c r="C79" s="84"/>
      <c r="D79" s="46"/>
      <c r="E79" s="163"/>
      <c r="F79" s="65"/>
      <c r="G79" s="85"/>
      <c r="H79" s="167"/>
      <c r="I79" s="69"/>
      <c r="J79" s="162"/>
      <c r="K79" s="7"/>
      <c r="L79" s="65"/>
      <c r="N79" s="87"/>
    </row>
    <row r="80" spans="3:14" s="86" customFormat="1" ht="15">
      <c r="C80" s="84"/>
      <c r="D80" s="87"/>
      <c r="E80" s="163"/>
      <c r="F80" s="65"/>
      <c r="G80" s="85"/>
      <c r="H80" s="167"/>
      <c r="I80" s="69"/>
      <c r="J80" s="162"/>
      <c r="K80" s="7"/>
      <c r="L80" s="65"/>
      <c r="N80" s="87"/>
    </row>
    <row r="81" spans="3:14" s="86" customFormat="1" ht="15">
      <c r="C81" s="84"/>
      <c r="D81" s="46"/>
      <c r="E81" s="163"/>
      <c r="F81" s="65"/>
      <c r="G81" s="85"/>
      <c r="H81" s="167"/>
      <c r="I81" s="69"/>
      <c r="J81" s="162"/>
      <c r="K81" s="7"/>
      <c r="L81" s="65"/>
      <c r="N81" s="87"/>
    </row>
    <row r="82" spans="3:14" s="86" customFormat="1" ht="15">
      <c r="C82" s="84"/>
      <c r="D82" s="46"/>
      <c r="E82" s="163"/>
      <c r="F82" s="65"/>
      <c r="G82" s="85"/>
      <c r="H82" s="167"/>
      <c r="I82" s="69"/>
      <c r="J82" s="162"/>
      <c r="K82" s="7"/>
      <c r="L82" s="65"/>
      <c r="N82" s="87"/>
    </row>
    <row r="83" spans="3:14" s="86" customFormat="1" ht="15">
      <c r="C83" s="84"/>
      <c r="D83" s="74"/>
      <c r="E83" s="163"/>
      <c r="F83" s="47"/>
      <c r="G83" s="85"/>
      <c r="H83" s="167"/>
      <c r="I83" s="69"/>
      <c r="J83" s="162"/>
      <c r="K83" s="7"/>
      <c r="L83" s="65"/>
      <c r="N83" s="87"/>
    </row>
    <row r="84" spans="3:14" s="86" customFormat="1" ht="15">
      <c r="C84" s="84"/>
      <c r="D84" s="166"/>
      <c r="E84" s="163"/>
      <c r="F84" s="47"/>
      <c r="G84" s="85"/>
      <c r="H84" s="167"/>
      <c r="I84" s="69"/>
      <c r="J84" s="162"/>
      <c r="K84" s="7"/>
      <c r="L84" s="65"/>
      <c r="N84" s="87"/>
    </row>
    <row r="85" spans="3:14" s="86" customFormat="1" ht="15">
      <c r="C85" s="84"/>
      <c r="D85" s="47"/>
      <c r="E85" s="163"/>
      <c r="F85" s="47"/>
      <c r="G85" s="85"/>
      <c r="H85" s="167"/>
      <c r="I85" s="69"/>
      <c r="J85" s="162"/>
      <c r="K85" s="7"/>
      <c r="L85" s="65"/>
      <c r="N85" s="87"/>
    </row>
    <row r="86" spans="3:14" s="86" customFormat="1" ht="15">
      <c r="C86" s="84"/>
      <c r="D86" s="47"/>
      <c r="E86" s="165"/>
      <c r="F86" s="47"/>
      <c r="G86" s="85"/>
      <c r="H86" s="167"/>
      <c r="I86" s="69"/>
      <c r="J86" s="162"/>
      <c r="K86" s="7"/>
      <c r="L86" s="65"/>
      <c r="N86" s="87"/>
    </row>
    <row r="87" spans="3:14" s="86" customFormat="1" ht="15">
      <c r="C87" s="88"/>
      <c r="D87" s="47"/>
      <c r="E87" s="165"/>
      <c r="F87" s="47"/>
      <c r="G87" s="85"/>
      <c r="H87" s="167"/>
      <c r="I87" s="69"/>
      <c r="J87" s="162"/>
      <c r="K87" s="7"/>
      <c r="L87" s="65"/>
      <c r="N87" s="87"/>
    </row>
    <row r="88" spans="3:14">
      <c r="D88" s="7"/>
      <c r="E88" s="165"/>
      <c r="H88" s="68"/>
      <c r="I88" s="165"/>
      <c r="J88" s="165"/>
      <c r="K88" s="7"/>
      <c r="N88" s="5"/>
    </row>
    <row r="89" spans="3:14">
      <c r="D89" s="7"/>
      <c r="E89" s="165"/>
      <c r="I89" s="165"/>
      <c r="J89" s="165"/>
      <c r="K89" s="7"/>
      <c r="L89" s="18"/>
      <c r="N89" s="29"/>
    </row>
    <row r="90" spans="3:14">
      <c r="D90" s="7"/>
      <c r="E90" s="165"/>
      <c r="F90" s="7"/>
      <c r="G90" s="7"/>
      <c r="H90" s="7"/>
      <c r="I90" s="165"/>
      <c r="J90" s="165"/>
      <c r="K90" s="7"/>
      <c r="L90" s="8"/>
    </row>
    <row r="91" spans="3:14">
      <c r="D91" s="75"/>
      <c r="E91" s="163"/>
      <c r="F91" s="75"/>
      <c r="H91" s="3"/>
      <c r="I91" s="168"/>
      <c r="J91" s="165"/>
      <c r="K91" s="7"/>
    </row>
    <row r="92" spans="3:14" ht="15">
      <c r="C92" s="84"/>
      <c r="D92" s="46"/>
      <c r="E92" s="163"/>
      <c r="F92" s="65"/>
      <c r="G92" s="85"/>
      <c r="H92" s="76"/>
      <c r="I92" s="69"/>
      <c r="J92" s="162"/>
      <c r="K92" s="7"/>
      <c r="L92" s="65"/>
    </row>
    <row r="93" spans="3:14" ht="15">
      <c r="C93" s="84"/>
      <c r="D93" s="46"/>
      <c r="E93" s="163"/>
      <c r="F93" s="65"/>
      <c r="G93" s="85"/>
      <c r="H93" s="167"/>
      <c r="I93" s="69"/>
      <c r="J93" s="162"/>
      <c r="K93" s="7"/>
      <c r="L93" s="65"/>
    </row>
    <row r="94" spans="3:14" ht="15">
      <c r="C94" s="169"/>
      <c r="D94" s="47"/>
      <c r="E94" s="163"/>
      <c r="F94" s="65"/>
      <c r="G94" s="85"/>
      <c r="H94" s="167"/>
      <c r="I94" s="69"/>
      <c r="J94" s="162"/>
      <c r="K94" s="7"/>
      <c r="L94" s="65"/>
    </row>
    <row r="95" spans="3:14" ht="15">
      <c r="C95" s="84"/>
      <c r="D95" s="46"/>
      <c r="E95" s="163"/>
      <c r="F95" s="65"/>
      <c r="G95" s="85"/>
      <c r="H95" s="167"/>
      <c r="I95" s="69"/>
      <c r="J95" s="162"/>
      <c r="K95" s="7"/>
      <c r="L95" s="65"/>
    </row>
    <row r="96" spans="3:14" ht="15">
      <c r="C96" s="84"/>
      <c r="D96" s="46"/>
      <c r="E96" s="163"/>
      <c r="F96" s="65"/>
      <c r="G96" s="85"/>
      <c r="H96" s="167"/>
      <c r="I96" s="69"/>
      <c r="J96" s="162"/>
      <c r="K96" s="7"/>
      <c r="L96" s="65"/>
    </row>
    <row r="97" spans="3:20" ht="15">
      <c r="C97" s="84"/>
      <c r="D97" s="87"/>
      <c r="E97" s="163"/>
      <c r="F97" s="65"/>
      <c r="G97" s="85"/>
      <c r="H97" s="76"/>
      <c r="I97" s="69"/>
      <c r="J97" s="162"/>
      <c r="K97" s="7"/>
      <c r="L97" s="65"/>
    </row>
    <row r="98" spans="3:20" ht="15">
      <c r="C98" s="84"/>
      <c r="D98" s="46"/>
      <c r="E98" s="163"/>
      <c r="F98" s="65"/>
      <c r="G98" s="85"/>
      <c r="H98" s="76"/>
      <c r="I98" s="69"/>
      <c r="J98" s="162"/>
      <c r="K98" s="7"/>
      <c r="L98" s="65"/>
    </row>
    <row r="99" spans="3:20" ht="15">
      <c r="C99" s="84"/>
      <c r="D99" s="104"/>
      <c r="E99" s="163"/>
      <c r="F99" s="65"/>
      <c r="G99" s="85"/>
      <c r="H99" s="76"/>
      <c r="I99" s="69"/>
      <c r="J99" s="162"/>
      <c r="K99" s="7"/>
      <c r="L99" s="65"/>
    </row>
    <row r="100" spans="3:20" ht="15">
      <c r="C100" s="84"/>
      <c r="D100" s="104"/>
      <c r="E100" s="163"/>
      <c r="F100" s="47"/>
      <c r="G100" s="85"/>
      <c r="H100" s="76"/>
      <c r="I100" s="69"/>
      <c r="J100" s="162"/>
      <c r="K100" s="7"/>
      <c r="L100" s="65"/>
    </row>
    <row r="101" spans="3:20" ht="15">
      <c r="C101" s="84"/>
      <c r="D101" s="166"/>
      <c r="E101" s="163"/>
      <c r="F101" s="47"/>
      <c r="G101" s="85"/>
      <c r="H101" s="76"/>
      <c r="I101" s="69"/>
      <c r="J101" s="162"/>
      <c r="K101" s="7"/>
      <c r="L101" s="65"/>
    </row>
    <row r="102" spans="3:20" ht="15">
      <c r="C102" s="84"/>
      <c r="D102" s="47"/>
      <c r="E102" s="10"/>
      <c r="F102" s="65"/>
      <c r="G102" s="85"/>
      <c r="H102" s="76"/>
      <c r="I102" s="69"/>
      <c r="J102" s="162"/>
      <c r="K102" s="7"/>
      <c r="L102" s="65"/>
    </row>
    <row r="103" spans="3:20" ht="15">
      <c r="C103" s="84"/>
      <c r="D103" s="47"/>
      <c r="E103" s="7"/>
      <c r="F103" s="47"/>
      <c r="G103" s="85"/>
      <c r="H103" s="76"/>
      <c r="I103" s="69"/>
      <c r="J103" s="162"/>
      <c r="K103" s="7"/>
      <c r="L103" s="65"/>
    </row>
    <row r="104" spans="3:20" ht="15">
      <c r="C104" s="88"/>
      <c r="D104" s="47"/>
      <c r="E104" s="7"/>
      <c r="F104" s="47"/>
      <c r="G104" s="85"/>
      <c r="H104" s="76"/>
      <c r="I104" s="69"/>
      <c r="J104" s="162"/>
      <c r="K104" s="165"/>
      <c r="L104" s="65"/>
    </row>
    <row r="105" spans="3:20">
      <c r="D105" s="7"/>
      <c r="E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 ht="15">
      <c r="D111" s="7"/>
      <c r="E111" s="7"/>
      <c r="F111" s="7"/>
      <c r="G111" s="7"/>
      <c r="H111" s="7"/>
      <c r="I111" s="7"/>
      <c r="J111" s="7"/>
      <c r="K111" s="7"/>
      <c r="S111" s="89" t="s">
        <v>7</v>
      </c>
      <c r="T111" s="90" t="s">
        <v>3</v>
      </c>
    </row>
    <row r="112" spans="3:20" ht="15" thickBot="1">
      <c r="D112" s="7"/>
      <c r="E112" s="7"/>
      <c r="F112" s="7"/>
      <c r="G112" s="7"/>
      <c r="H112" s="7"/>
      <c r="I112" s="7"/>
      <c r="J112" s="7"/>
      <c r="K112" s="7"/>
    </row>
    <row r="113" spans="4:20" ht="15" thickTop="1">
      <c r="D113" s="7"/>
      <c r="E113" s="7"/>
      <c r="F113" s="7"/>
      <c r="G113" s="7"/>
      <c r="H113" s="7"/>
      <c r="I113" s="7"/>
      <c r="J113" s="7"/>
      <c r="K113" s="7"/>
      <c r="S113" s="95">
        <v>9088234000</v>
      </c>
      <c r="T113" s="105">
        <v>78403268000</v>
      </c>
    </row>
    <row r="114" spans="4:20">
      <c r="D114" s="7"/>
      <c r="E114" s="7"/>
      <c r="F114" s="7"/>
      <c r="G114" s="7"/>
      <c r="H114" s="7"/>
      <c r="I114" s="7"/>
      <c r="S114" s="92">
        <v>9636265127.6900005</v>
      </c>
      <c r="T114" s="104">
        <v>77774373151.240021</v>
      </c>
    </row>
    <row r="115" spans="4:20">
      <c r="D115" s="7"/>
      <c r="E115" s="7"/>
      <c r="F115" s="7"/>
      <c r="G115" s="7"/>
      <c r="H115" s="7"/>
      <c r="I115" s="7"/>
      <c r="S115" s="94">
        <v>48848996175.840004</v>
      </c>
      <c r="T115" s="106">
        <v>403665740528.96002</v>
      </c>
    </row>
    <row r="116" spans="4:20">
      <c r="D116" s="7"/>
      <c r="E116" s="7"/>
      <c r="F116" s="7"/>
      <c r="G116" s="7"/>
      <c r="H116" s="7"/>
      <c r="I116" s="7"/>
      <c r="S116" s="97">
        <v>17638481374.85994</v>
      </c>
      <c r="T116" s="107">
        <v>221096265449.27209</v>
      </c>
    </row>
    <row r="117" spans="4:20">
      <c r="D117" s="7"/>
      <c r="E117" s="7"/>
      <c r="F117" s="7"/>
      <c r="G117" s="7"/>
      <c r="H117" s="7"/>
      <c r="I117" s="7"/>
      <c r="S117" s="94">
        <v>3457903446.0263901</v>
      </c>
      <c r="T117" s="106">
        <v>31722865470.662399</v>
      </c>
    </row>
    <row r="118" spans="4:20">
      <c r="D118" s="7"/>
      <c r="E118" s="7"/>
      <c r="F118" s="7"/>
      <c r="G118" s="7"/>
      <c r="H118" s="7"/>
      <c r="I118" s="7"/>
      <c r="S118" s="99">
        <v>21631242687.606022</v>
      </c>
      <c r="T118" s="108">
        <v>183006669452.85098</v>
      </c>
    </row>
    <row r="119" spans="4:20">
      <c r="D119" s="7"/>
      <c r="E119" s="7"/>
      <c r="F119" s="7"/>
      <c r="G119" s="7"/>
      <c r="H119" s="7"/>
      <c r="I119" s="7"/>
      <c r="S119" s="98">
        <v>3013729634.7599964</v>
      </c>
      <c r="T119" s="107">
        <v>32045307583.067123</v>
      </c>
    </row>
    <row r="120" spans="4:20">
      <c r="D120" s="7"/>
      <c r="E120" s="7"/>
      <c r="F120" s="7"/>
      <c r="G120" s="7"/>
      <c r="H120" s="7"/>
      <c r="I120" s="7"/>
      <c r="S120" s="94">
        <v>27935994801.471107</v>
      </c>
      <c r="T120" s="105">
        <v>223434844996.11813</v>
      </c>
    </row>
    <row r="121" spans="4:20">
      <c r="D121" s="7"/>
      <c r="E121" s="7"/>
      <c r="F121" s="7"/>
      <c r="G121" s="7"/>
      <c r="H121" s="7"/>
      <c r="I121" s="7"/>
      <c r="S121" s="93">
        <v>9085143429.0000019</v>
      </c>
      <c r="T121" s="105">
        <v>90831411354.999985</v>
      </c>
    </row>
    <row r="122" spans="4:20">
      <c r="D122" s="7"/>
      <c r="E122" s="7"/>
      <c r="F122" s="7"/>
      <c r="G122" s="7"/>
      <c r="H122" s="7"/>
      <c r="I122" s="7"/>
      <c r="S122" s="96">
        <v>9862569110.9840736</v>
      </c>
      <c r="T122" s="105">
        <v>76169739284.526779</v>
      </c>
    </row>
    <row r="123" spans="4:20">
      <c r="D123" s="7"/>
      <c r="E123" s="7"/>
      <c r="F123" s="7"/>
      <c r="G123" s="7"/>
      <c r="H123" s="7"/>
      <c r="I123" s="7"/>
      <c r="S123" s="101">
        <v>5345400433.4235668</v>
      </c>
      <c r="T123" s="109">
        <v>65844729417.931152</v>
      </c>
    </row>
    <row r="124" spans="4:20">
      <c r="D124" s="7"/>
      <c r="E124" s="7"/>
      <c r="F124" s="7"/>
      <c r="G124" s="7"/>
      <c r="H124" s="7"/>
      <c r="I124" s="7"/>
      <c r="S124" s="100">
        <v>1406433225.6133201</v>
      </c>
      <c r="T124" s="102">
        <v>8946408167.8033199</v>
      </c>
    </row>
    <row r="125" spans="4:20" ht="15" thickBot="1">
      <c r="D125" s="7"/>
      <c r="E125" s="7"/>
      <c r="F125" s="7"/>
      <c r="G125" s="7"/>
      <c r="H125" s="7"/>
      <c r="I125" s="7"/>
      <c r="S125" s="91">
        <v>166950393447.27441</v>
      </c>
      <c r="T125" s="103">
        <v>1492941622857.4319</v>
      </c>
    </row>
    <row r="126" spans="4:20" ht="15" thickTop="1">
      <c r="D126" s="7"/>
      <c r="E126" s="7"/>
      <c r="F126" s="7"/>
      <c r="G126" s="7"/>
      <c r="H126" s="7"/>
      <c r="I126" s="7"/>
    </row>
    <row r="127" spans="4:20">
      <c r="D127" s="7"/>
      <c r="E127" s="7"/>
      <c r="F127" s="7"/>
      <c r="G127" s="7"/>
      <c r="H127" s="7"/>
      <c r="I127" s="7"/>
    </row>
    <row r="128" spans="4:20">
      <c r="D128" s="7"/>
      <c r="E128" s="7"/>
      <c r="F128" s="7"/>
      <c r="G128" s="7"/>
      <c r="H128" s="7"/>
      <c r="I128" s="7"/>
    </row>
    <row r="129" spans="4:9">
      <c r="D129" s="7"/>
      <c r="E129" s="7"/>
      <c r="F129" s="7"/>
      <c r="G129" s="7"/>
      <c r="H129" s="7"/>
      <c r="I129" s="7"/>
    </row>
  </sheetData>
  <mergeCells count="17"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19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L44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2018-07-19T15:16:57Z</cp:lastPrinted>
  <dcterms:created xsi:type="dcterms:W3CDTF">2009-11-09T09:32:23Z</dcterms:created>
  <dcterms:modified xsi:type="dcterms:W3CDTF">2020-05-05T11:19:04Z</dcterms:modified>
</cp:coreProperties>
</file>