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25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xr:revisionPtr revIDLastSave="0" documentId="8_{D6A04935-CF8A-4149-879A-E2F3DF4F0CCA}" xr6:coauthVersionLast="34" xr6:coauthVersionMax="34" xr10:uidLastSave="{00000000-0000-0000-0000-000000000000}"/>
  <bookViews>
    <workbookView xWindow="0" yWindow="0" windowWidth="28800" windowHeight="11625" tabRatio="241" xr2:uid="{00000000-000D-0000-FFFF-FFFF00000000}"/>
  </bookViews>
  <sheets>
    <sheet name="IFRS" sheetId="4" r:id="rId1"/>
  </sheets>
  <definedNames>
    <definedName name="_xlnm.Print_Area" localSheetId="0">IFRS!$A$1:$Q$70</definedName>
  </definedName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45" i="4" l="1"/>
  <c r="I39" i="4" l="1"/>
  <c r="I40" i="4"/>
  <c r="I41" i="4"/>
  <c r="I42" i="4"/>
  <c r="I43" i="4"/>
  <c r="I44" i="4"/>
  <c r="I46" i="4"/>
  <c r="I47" i="4"/>
  <c r="I48" i="4"/>
  <c r="I49" i="4"/>
  <c r="I50" i="4"/>
  <c r="I51" i="4"/>
  <c r="I52" i="4"/>
  <c r="I53" i="4"/>
  <c r="I38" i="4"/>
  <c r="L174" i="4"/>
  <c r="H39" i="4" l="1"/>
  <c r="H40" i="4"/>
  <c r="H41" i="4"/>
  <c r="H42" i="4"/>
  <c r="H43" i="4"/>
  <c r="H44" i="4"/>
  <c r="H45" i="4"/>
  <c r="H46" i="4"/>
  <c r="H47" i="4"/>
  <c r="H48" i="4"/>
  <c r="H49" i="4"/>
  <c r="H50" i="4"/>
  <c r="H51" i="4"/>
  <c r="H52" i="4"/>
  <c r="H38" i="4"/>
  <c r="F54" i="4"/>
  <c r="D54" i="4"/>
  <c r="K54" i="4"/>
  <c r="J54" i="4"/>
  <c r="P32" i="4" l="1"/>
  <c r="Q17" i="4" l="1"/>
  <c r="Q21" i="4"/>
  <c r="Q25" i="4"/>
  <c r="Q29" i="4"/>
  <c r="Q23" i="4"/>
  <c r="Q31" i="4"/>
  <c r="Q20" i="4"/>
  <c r="Q28" i="4"/>
  <c r="Q18" i="4"/>
  <c r="Q22" i="4"/>
  <c r="Q26" i="4"/>
  <c r="Q30" i="4"/>
  <c r="Q19" i="4"/>
  <c r="Q27" i="4"/>
  <c r="Q24" i="4"/>
  <c r="Q16" i="4"/>
  <c r="F32" i="4"/>
  <c r="N32" i="4"/>
  <c r="L32" i="4"/>
  <c r="J32" i="4"/>
  <c r="H32" i="4"/>
  <c r="D32" i="4"/>
  <c r="O17" i="4" l="1"/>
  <c r="O21" i="4"/>
  <c r="O25" i="4"/>
  <c r="O29" i="4"/>
  <c r="O18" i="4"/>
  <c r="O22" i="4"/>
  <c r="O26" i="4"/>
  <c r="O30" i="4"/>
  <c r="O19" i="4"/>
  <c r="O23" i="4"/>
  <c r="O27" i="4"/>
  <c r="O31" i="4"/>
  <c r="O20" i="4"/>
  <c r="O24" i="4"/>
  <c r="O28" i="4"/>
  <c r="O16" i="4"/>
  <c r="M17" i="4"/>
  <c r="M21" i="4"/>
  <c r="M25" i="4"/>
  <c r="M29" i="4"/>
  <c r="M19" i="4"/>
  <c r="M23" i="4"/>
  <c r="M27" i="4"/>
  <c r="M31" i="4"/>
  <c r="M20" i="4"/>
  <c r="M28" i="4"/>
  <c r="M18" i="4"/>
  <c r="M22" i="4"/>
  <c r="M26" i="4"/>
  <c r="M30" i="4"/>
  <c r="M24" i="4"/>
  <c r="M16" i="4"/>
  <c r="K17" i="4"/>
  <c r="K21" i="4"/>
  <c r="K25" i="4"/>
  <c r="K29" i="4"/>
  <c r="K18" i="4"/>
  <c r="K22" i="4"/>
  <c r="K26" i="4"/>
  <c r="K30" i="4"/>
  <c r="K19" i="4"/>
  <c r="K23" i="4"/>
  <c r="K27" i="4"/>
  <c r="K31" i="4"/>
  <c r="K20" i="4"/>
  <c r="K24" i="4"/>
  <c r="K28" i="4"/>
  <c r="K16" i="4"/>
  <c r="I17" i="4"/>
  <c r="I21" i="4"/>
  <c r="I25" i="4"/>
  <c r="I29" i="4"/>
  <c r="I24" i="4"/>
  <c r="I18" i="4"/>
  <c r="I22" i="4"/>
  <c r="I26" i="4"/>
  <c r="I30" i="4"/>
  <c r="I28" i="4"/>
  <c r="I19" i="4"/>
  <c r="I23" i="4"/>
  <c r="I27" i="4"/>
  <c r="I31" i="4"/>
  <c r="I20" i="4"/>
  <c r="I16" i="4"/>
  <c r="I32" i="4" s="1"/>
  <c r="G17" i="4"/>
  <c r="G21" i="4"/>
  <c r="G25" i="4"/>
  <c r="G29" i="4"/>
  <c r="G18" i="4"/>
  <c r="G22" i="4"/>
  <c r="G26" i="4"/>
  <c r="G30" i="4"/>
  <c r="G19" i="4"/>
  <c r="G23" i="4"/>
  <c r="G27" i="4"/>
  <c r="G31" i="4"/>
  <c r="G20" i="4"/>
  <c r="G24" i="4"/>
  <c r="G28" i="4"/>
  <c r="G16" i="4"/>
  <c r="G32" i="4" s="1"/>
  <c r="E18" i="4"/>
  <c r="E22" i="4"/>
  <c r="E26" i="4"/>
  <c r="E30" i="4"/>
  <c r="E20" i="4"/>
  <c r="E28" i="4"/>
  <c r="E17" i="4"/>
  <c r="E25" i="4"/>
  <c r="E19" i="4"/>
  <c r="E23" i="4"/>
  <c r="E27" i="4"/>
  <c r="E31" i="4"/>
  <c r="E24" i="4"/>
  <c r="E16" i="4"/>
  <c r="E21" i="4"/>
  <c r="E29" i="4"/>
  <c r="Q32" i="4"/>
  <c r="O32" i="4" l="1"/>
  <c r="M32" i="4"/>
  <c r="K32" i="4"/>
  <c r="E32" i="4"/>
</calcChain>
</file>

<file path=xl/sharedStrings.xml><?xml version="1.0" encoding="utf-8"?>
<sst xmlns="http://schemas.openxmlformats.org/spreadsheetml/2006/main" count="82" uniqueCount="51">
  <si>
    <t xml:space="preserve"> </t>
  </si>
  <si>
    <t>ASSETS</t>
  </si>
  <si>
    <t>LIABILITIES</t>
  </si>
  <si>
    <t>No</t>
  </si>
  <si>
    <t>BANKS*</t>
  </si>
  <si>
    <t>Total Assets</t>
  </si>
  <si>
    <t xml:space="preserve">Investments in Securities </t>
  </si>
  <si>
    <t>Placement with banks</t>
  </si>
  <si>
    <t>Deposits</t>
  </si>
  <si>
    <t>Equity Capital</t>
  </si>
  <si>
    <t>in LEK</t>
  </si>
  <si>
    <t>in %**</t>
  </si>
  <si>
    <t>in %</t>
  </si>
  <si>
    <t>Banka Kombëtare Tregtare</t>
  </si>
  <si>
    <t>Credins Bank</t>
  </si>
  <si>
    <t>Credit Bank of Albania</t>
  </si>
  <si>
    <t>Intesasanpaolo Bank Albania</t>
  </si>
  <si>
    <t>International Commercial Bank</t>
  </si>
  <si>
    <t>ProCredit Bank</t>
  </si>
  <si>
    <t>Tirana Bank</t>
  </si>
  <si>
    <t>Union Bank</t>
  </si>
  <si>
    <t>United Bank of Albania</t>
  </si>
  <si>
    <t>TOTAL</t>
  </si>
  <si>
    <t>PROFIT &amp; PERFORMANCE</t>
  </si>
  <si>
    <t>MISCELLANEOUS</t>
  </si>
  <si>
    <t>BANKS</t>
  </si>
  <si>
    <t>Net profit (in LEK)</t>
  </si>
  <si>
    <t>No. of Employees</t>
  </si>
  <si>
    <t>Quarterly</t>
  </si>
  <si>
    <t>Cumulative</t>
  </si>
  <si>
    <t>%</t>
  </si>
  <si>
    <t>* Alphabetically listed in English.</t>
  </si>
  <si>
    <t>** In percentage of total respective indicator of the banking system.</t>
  </si>
  <si>
    <t>NOTE:</t>
  </si>
  <si>
    <t>All reportings are based on IFRS.</t>
  </si>
  <si>
    <t>Veneto Banka</t>
  </si>
  <si>
    <t>Societe Generale Albania</t>
  </si>
  <si>
    <t>Alpha Bank Albania</t>
  </si>
  <si>
    <t>NBG Bank Albania</t>
  </si>
  <si>
    <t>Main Financial Indicators of Albanian Banking System</t>
  </si>
  <si>
    <t>FIBANK Albania</t>
  </si>
  <si>
    <t>Raiffeisen Bank Albania</t>
  </si>
  <si>
    <t>American Bank of Investments</t>
  </si>
  <si>
    <t>Loans (net)</t>
  </si>
  <si>
    <t>Other liabilities</t>
  </si>
  <si>
    <r>
      <rPr>
        <b/>
        <sz val="11"/>
        <rFont val="Tahoma"/>
        <family val="2"/>
      </rPr>
      <t>ROE</t>
    </r>
    <r>
      <rPr>
        <sz val="11"/>
        <rFont val="Tahoma"/>
        <family val="2"/>
      </rPr>
      <t xml:space="preserve"> (quarterly, p.a.)***</t>
    </r>
  </si>
  <si>
    <t>No. of Outlets</t>
  </si>
  <si>
    <r>
      <rPr>
        <b/>
        <sz val="11"/>
        <rFont val="Tahoma"/>
        <family val="2"/>
      </rPr>
      <t>ROA</t>
    </r>
    <r>
      <rPr>
        <sz val="11"/>
        <rFont val="Tahoma"/>
        <family val="2"/>
      </rPr>
      <t xml:space="preserve"> 
(quarterly, p.a.)</t>
    </r>
  </si>
  <si>
    <t>Second Quarter 2018</t>
  </si>
  <si>
    <t>*** Foreign exchange differences are not considered.</t>
  </si>
  <si>
    <t>IntesaSanpaolo Bank Albania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</si>
</sst>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_(* #,##0.00_);_(* \(#,##0.00\);_(* &quot;-&quot;??_);_(@_)"/>
    <numFmt numFmtId="165" formatCode="_(* #,##0.00_);_(* \(#,##0.00\);_(* \-??_);_(@_)"/>
    <numFmt numFmtId="166" formatCode="_(* #,##0.0_);_(* \(#,##0.0\);_(* \-??_);_(@_)"/>
    <numFmt numFmtId="167" formatCode="_(* #,##0_);_(* \(#,##0\);_(* \-??_);_(@_)"/>
    <numFmt numFmtId="168" formatCode="0.0%"/>
    <numFmt numFmtId="169" formatCode="_(* #,##0_);_(* \(#,##0\);_(* &quot;-&quot;??_);_(@_)"/>
    <numFmt numFmtId="170" formatCode="0.0000"/>
  </numFmts>
  <fonts count="32" x14ac:knownFonts="1">
    <font>
      <sz val="10"/>
      <name val="Arial"/>
      <family val="2"/>
      <charset val="204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10"/>
      <name val="Tahoma"/>
      <family val="2"/>
    </font>
    <font>
      <sz val="12"/>
      <name val="Tahoma"/>
      <family val="2"/>
    </font>
    <font>
      <b/>
      <sz val="16"/>
      <name val="Tahoma"/>
      <family val="2"/>
    </font>
    <font>
      <b/>
      <sz val="12"/>
      <name val="Tahoma"/>
      <family val="2"/>
    </font>
    <font>
      <b/>
      <sz val="14"/>
      <name val="Tahoma"/>
      <family val="2"/>
    </font>
    <font>
      <sz val="11"/>
      <name val="Tahoma"/>
      <family val="2"/>
    </font>
    <font>
      <b/>
      <sz val="11"/>
      <name val="Tahoma"/>
      <family val="2"/>
    </font>
    <font>
      <i/>
      <sz val="11"/>
      <name val="Tahoma"/>
      <family val="2"/>
    </font>
    <font>
      <b/>
      <sz val="13"/>
      <name val="Tahoma"/>
      <family val="2"/>
    </font>
    <font>
      <sz val="13"/>
      <name val="Tahoma"/>
      <family val="2"/>
    </font>
    <font>
      <sz val="10"/>
      <name val="Arial"/>
      <family val="2"/>
    </font>
    <font>
      <b/>
      <sz val="11"/>
      <color rgb="FFFF0000"/>
      <name val="Tahoma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6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8"/>
      </right>
      <top/>
      <bottom/>
      <diagonal/>
    </border>
    <border>
      <left/>
      <right/>
      <top style="double">
        <color indexed="8"/>
      </top>
      <bottom/>
      <diagonal/>
    </border>
    <border>
      <left/>
      <right style="thin">
        <color indexed="8"/>
      </right>
      <top style="double">
        <color indexed="8"/>
      </top>
      <bottom/>
      <diagonal/>
    </border>
    <border>
      <left/>
      <right style="thin">
        <color indexed="8"/>
      </right>
      <top/>
      <bottom style="double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 style="thin">
        <color auto="1"/>
      </top>
      <bottom style="double">
        <color indexed="8"/>
      </bottom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indexed="8"/>
      </right>
      <top/>
      <bottom/>
      <diagonal/>
    </border>
    <border>
      <left/>
      <right/>
      <top/>
      <bottom style="double">
        <color indexed="8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auto="1"/>
      </right>
      <top/>
      <bottom/>
      <diagonal/>
    </border>
    <border>
      <left style="thin">
        <color auto="1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8"/>
      </left>
      <right style="thin">
        <color auto="1"/>
      </right>
      <top/>
      <bottom style="double">
        <color indexed="8"/>
      </bottom>
      <diagonal/>
    </border>
    <border>
      <left style="thin">
        <color indexed="8"/>
      </left>
      <right style="thin">
        <color auto="1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double">
        <color indexed="8"/>
      </bottom>
      <diagonal/>
    </border>
    <border>
      <left/>
      <right style="thin">
        <color indexed="64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64"/>
      </right>
      <top style="double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auto="1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8"/>
      </right>
      <top style="double">
        <color indexed="8"/>
      </top>
      <bottom/>
      <diagonal/>
    </border>
    <border>
      <left style="thin">
        <color indexed="64"/>
      </left>
      <right style="thin">
        <color indexed="8"/>
      </right>
      <top/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</borders>
  <cellStyleXfs count="46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3" borderId="0" applyNumberFormat="0" applyBorder="0" applyAlignment="0" applyProtection="0"/>
    <xf numFmtId="0" fontId="4" fillId="20" borderId="1" applyNumberFormat="0" applyAlignment="0" applyProtection="0"/>
    <xf numFmtId="0" fontId="5" fillId="21" borderId="2" applyNumberFormat="0" applyAlignment="0" applyProtection="0"/>
    <xf numFmtId="165" fontId="19" fillId="0" borderId="0" applyFill="0" applyBorder="0" applyAlignment="0" applyProtection="0"/>
    <xf numFmtId="0" fontId="6" fillId="0" borderId="0" applyNumberFormat="0" applyFill="0" applyBorder="0" applyAlignment="0" applyProtection="0"/>
    <xf numFmtId="0" fontId="7" fillId="4" borderId="0" applyNumberFormat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7" borderId="1" applyNumberFormat="0" applyAlignment="0" applyProtection="0"/>
    <xf numFmtId="0" fontId="12" fillId="0" borderId="6" applyNumberFormat="0" applyFill="0" applyAlignment="0" applyProtection="0"/>
    <xf numFmtId="0" fontId="13" fillId="22" borderId="0" applyNumberFormat="0" applyBorder="0" applyAlignment="0" applyProtection="0"/>
    <xf numFmtId="0" fontId="30" fillId="0" borderId="0"/>
    <xf numFmtId="0" fontId="19" fillId="23" borderId="7" applyNumberFormat="0" applyAlignment="0" applyProtection="0"/>
    <xf numFmtId="0" fontId="14" fillId="20" borderId="8" applyNumberFormat="0" applyAlignment="0" applyProtection="0"/>
    <xf numFmtId="9" fontId="19" fillId="0" borderId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164" fontId="30" fillId="0" borderId="0" applyFont="0" applyFill="0" applyBorder="0" applyAlignment="0" applyProtection="0"/>
  </cellStyleXfs>
  <cellXfs count="145">
    <xf numFmtId="0" fontId="0" fillId="0" borderId="0" xfId="0"/>
    <xf numFmtId="0" fontId="26" fillId="0" borderId="14" xfId="0" applyFont="1" applyBorder="1" applyAlignment="1">
      <alignment horizontal="center"/>
    </xf>
    <xf numFmtId="0" fontId="26" fillId="0" borderId="0" xfId="0" applyFont="1"/>
    <xf numFmtId="0" fontId="26" fillId="0" borderId="0" xfId="0" applyFont="1" applyBorder="1" applyAlignment="1">
      <alignment horizontal="center"/>
    </xf>
    <xf numFmtId="0" fontId="26" fillId="0" borderId="0" xfId="0" applyFont="1" applyBorder="1"/>
    <xf numFmtId="167" fontId="20" fillId="0" borderId="0" xfId="28" applyNumberFormat="1" applyFont="1" applyFill="1" applyBorder="1" applyAlignment="1" applyProtection="1"/>
    <xf numFmtId="167" fontId="25" fillId="0" borderId="0" xfId="28" applyNumberFormat="1" applyFont="1" applyFill="1" applyBorder="1" applyAlignment="1" applyProtection="1"/>
    <xf numFmtId="0" fontId="25" fillId="0" borderId="0" xfId="0" applyFont="1" applyBorder="1"/>
    <xf numFmtId="0" fontId="25" fillId="0" borderId="0" xfId="0" applyFont="1"/>
    <xf numFmtId="0" fontId="25" fillId="0" borderId="0" xfId="0" applyFont="1" applyBorder="1" applyAlignment="1">
      <alignment horizontal="center"/>
    </xf>
    <xf numFmtId="167" fontId="25" fillId="0" borderId="10" xfId="28" applyNumberFormat="1" applyFont="1" applyFill="1" applyBorder="1" applyAlignment="1" applyProtection="1"/>
    <xf numFmtId="167" fontId="25" fillId="0" borderId="0" xfId="0" applyNumberFormat="1" applyFont="1"/>
    <xf numFmtId="0" fontId="26" fillId="0" borderId="15" xfId="0" applyFont="1" applyBorder="1"/>
    <xf numFmtId="0" fontId="25" fillId="0" borderId="21" xfId="0" applyFont="1" applyBorder="1" applyAlignment="1">
      <alignment horizontal="center"/>
    </xf>
    <xf numFmtId="10" fontId="25" fillId="0" borderId="0" xfId="41" applyNumberFormat="1" applyFont="1" applyFill="1" applyBorder="1" applyAlignment="1" applyProtection="1">
      <alignment horizontal="center"/>
    </xf>
    <xf numFmtId="166" fontId="25" fillId="0" borderId="0" xfId="28" applyNumberFormat="1" applyFont="1" applyFill="1" applyBorder="1" applyAlignment="1" applyProtection="1"/>
    <xf numFmtId="0" fontId="26" fillId="0" borderId="12" xfId="0" applyFont="1" applyBorder="1" applyAlignment="1">
      <alignment horizontal="center"/>
    </xf>
    <xf numFmtId="0" fontId="26" fillId="0" borderId="10" xfId="0" applyFont="1" applyBorder="1" applyAlignment="1">
      <alignment horizontal="center"/>
    </xf>
    <xf numFmtId="0" fontId="26" fillId="0" borderId="13" xfId="0" applyFont="1" applyBorder="1" applyAlignment="1">
      <alignment horizontal="center"/>
    </xf>
    <xf numFmtId="0" fontId="25" fillId="0" borderId="13" xfId="0" applyFont="1" applyBorder="1" applyAlignment="1">
      <alignment horizontal="center"/>
    </xf>
    <xf numFmtId="0" fontId="25" fillId="0" borderId="22" xfId="0" applyFont="1" applyBorder="1" applyAlignment="1">
      <alignment horizontal="center"/>
    </xf>
    <xf numFmtId="0" fontId="25" fillId="0" borderId="17" xfId="0" applyFont="1" applyBorder="1" applyAlignment="1">
      <alignment horizontal="center"/>
    </xf>
    <xf numFmtId="0" fontId="26" fillId="0" borderId="13" xfId="0" applyFont="1" applyBorder="1" applyAlignment="1">
      <alignment vertical="top" wrapText="1"/>
    </xf>
    <xf numFmtId="0" fontId="25" fillId="0" borderId="11" xfId="0" applyFont="1" applyBorder="1"/>
    <xf numFmtId="165" fontId="25" fillId="0" borderId="0" xfId="0" applyNumberFormat="1" applyFont="1" applyBorder="1" applyAlignment="1">
      <alignment horizontal="center"/>
    </xf>
    <xf numFmtId="0" fontId="25" fillId="0" borderId="11" xfId="0" applyFont="1" applyBorder="1" applyAlignment="1">
      <alignment horizontal="center"/>
    </xf>
    <xf numFmtId="167" fontId="26" fillId="0" borderId="0" xfId="0" applyNumberFormat="1" applyFont="1"/>
    <xf numFmtId="167" fontId="25" fillId="0" borderId="0" xfId="0" applyNumberFormat="1" applyFont="1" applyAlignment="1">
      <alignment horizontal="left"/>
    </xf>
    <xf numFmtId="165" fontId="25" fillId="0" borderId="0" xfId="28" applyFont="1" applyBorder="1" applyAlignment="1">
      <alignment horizontal="center"/>
    </xf>
    <xf numFmtId="0" fontId="25" fillId="0" borderId="0" xfId="0" applyFont="1" applyAlignment="1">
      <alignment horizontal="left"/>
    </xf>
    <xf numFmtId="167" fontId="25" fillId="0" borderId="0" xfId="0" applyNumberFormat="1" applyFont="1" applyBorder="1" applyAlignment="1">
      <alignment horizontal="center"/>
    </xf>
    <xf numFmtId="167" fontId="27" fillId="0" borderId="0" xfId="28" applyNumberFormat="1" applyFont="1" applyFill="1" applyBorder="1" applyAlignment="1" applyProtection="1"/>
    <xf numFmtId="167" fontId="25" fillId="0" borderId="0" xfId="28" applyNumberFormat="1" applyFont="1" applyFill="1" applyBorder="1" applyAlignment="1" applyProtection="1">
      <alignment horizontal="center"/>
    </xf>
    <xf numFmtId="0" fontId="28" fillId="0" borderId="10" xfId="0" applyFont="1" applyBorder="1" applyAlignment="1">
      <alignment horizontal="center"/>
    </xf>
    <xf numFmtId="0" fontId="29" fillId="0" borderId="0" xfId="0" applyFont="1"/>
    <xf numFmtId="0" fontId="29" fillId="0" borderId="0" xfId="0" applyFont="1" applyBorder="1"/>
    <xf numFmtId="167" fontId="26" fillId="0" borderId="0" xfId="0" applyNumberFormat="1" applyFont="1" applyAlignment="1">
      <alignment horizontal="left"/>
    </xf>
    <xf numFmtId="0" fontId="26" fillId="0" borderId="0" xfId="0" applyFont="1" applyAlignment="1">
      <alignment horizontal="left"/>
    </xf>
    <xf numFmtId="0" fontId="25" fillId="0" borderId="26" xfId="0" applyFont="1" applyBorder="1" applyAlignment="1">
      <alignment horizontal="center" wrapText="1"/>
    </xf>
    <xf numFmtId="0" fontId="25" fillId="0" borderId="26" xfId="0" applyFont="1" applyBorder="1" applyAlignment="1">
      <alignment horizontal="center" vertical="center" wrapText="1"/>
    </xf>
    <xf numFmtId="10" fontId="19" fillId="0" borderId="0" xfId="41" applyNumberFormat="1"/>
    <xf numFmtId="0" fontId="22" fillId="0" borderId="0" xfId="0" applyFont="1" applyBorder="1" applyAlignment="1">
      <alignment horizontal="center"/>
    </xf>
    <xf numFmtId="167" fontId="26" fillId="0" borderId="0" xfId="0" applyNumberFormat="1" applyFont="1" applyBorder="1" applyAlignment="1">
      <alignment horizontal="center"/>
    </xf>
    <xf numFmtId="168" fontId="25" fillId="0" borderId="0" xfId="41" applyNumberFormat="1" applyFont="1" applyFill="1" applyBorder="1" applyAlignment="1" applyProtection="1">
      <alignment horizontal="right"/>
    </xf>
    <xf numFmtId="9" fontId="26" fillId="0" borderId="0" xfId="0" applyNumberFormat="1" applyFont="1" applyBorder="1" applyAlignment="1">
      <alignment horizontal="center"/>
    </xf>
    <xf numFmtId="167" fontId="25" fillId="0" borderId="0" xfId="0" applyNumberFormat="1" applyFont="1" applyBorder="1"/>
    <xf numFmtId="167" fontId="26" fillId="0" borderId="0" xfId="28" applyNumberFormat="1" applyFont="1" applyFill="1" applyBorder="1" applyAlignment="1" applyProtection="1"/>
    <xf numFmtId="43" fontId="25" fillId="0" borderId="0" xfId="0" applyNumberFormat="1" applyFont="1"/>
    <xf numFmtId="0" fontId="25" fillId="0" borderId="41" xfId="0" applyFont="1" applyBorder="1"/>
    <xf numFmtId="3" fontId="25" fillId="0" borderId="32" xfId="28" applyNumberFormat="1" applyFont="1" applyFill="1" applyBorder="1" applyAlignment="1" applyProtection="1">
      <alignment horizontal="center" vertical="center"/>
    </xf>
    <xf numFmtId="3" fontId="25" fillId="0" borderId="28" xfId="28" applyNumberFormat="1" applyFont="1" applyFill="1" applyBorder="1" applyAlignment="1" applyProtection="1">
      <alignment horizontal="center" vertical="center"/>
    </xf>
    <xf numFmtId="3" fontId="25" fillId="0" borderId="18" xfId="28" applyNumberFormat="1" applyFont="1" applyBorder="1" applyAlignment="1">
      <alignment horizontal="center" vertical="center"/>
    </xf>
    <xf numFmtId="3" fontId="26" fillId="0" borderId="30" xfId="28" applyNumberFormat="1" applyFont="1" applyFill="1" applyBorder="1" applyAlignment="1" applyProtection="1">
      <alignment horizontal="center" vertical="center"/>
    </xf>
    <xf numFmtId="0" fontId="25" fillId="0" borderId="42" xfId="0" applyFont="1" applyBorder="1" applyAlignment="1">
      <alignment horizontal="center"/>
    </xf>
    <xf numFmtId="0" fontId="26" fillId="0" borderId="41" xfId="0" applyFont="1" applyBorder="1" applyAlignment="1">
      <alignment horizontal="center"/>
    </xf>
    <xf numFmtId="0" fontId="28" fillId="0" borderId="41" xfId="0" applyFont="1" applyBorder="1"/>
    <xf numFmtId="0" fontId="26" fillId="0" borderId="41" xfId="0" applyFont="1" applyBorder="1"/>
    <xf numFmtId="15" fontId="25" fillId="0" borderId="41" xfId="0" applyNumberFormat="1" applyFont="1" applyBorder="1" applyAlignment="1">
      <alignment horizontal="right"/>
    </xf>
    <xf numFmtId="15" fontId="26" fillId="0" borderId="41" xfId="0" applyNumberFormat="1" applyFont="1" applyBorder="1" applyAlignment="1">
      <alignment horizontal="right"/>
    </xf>
    <xf numFmtId="0" fontId="26" fillId="0" borderId="41" xfId="0" applyFont="1" applyBorder="1" applyAlignment="1">
      <alignment horizontal="right"/>
    </xf>
    <xf numFmtId="167" fontId="25" fillId="0" borderId="41" xfId="0" applyNumberFormat="1" applyFont="1" applyBorder="1"/>
    <xf numFmtId="15" fontId="25" fillId="0" borderId="0" xfId="0" applyNumberFormat="1" applyFont="1" applyBorder="1" applyAlignment="1">
      <alignment horizontal="right"/>
    </xf>
    <xf numFmtId="0" fontId="25" fillId="0" borderId="29" xfId="0" applyFont="1" applyBorder="1"/>
    <xf numFmtId="10" fontId="20" fillId="0" borderId="0" xfId="41" applyNumberFormat="1" applyFont="1"/>
    <xf numFmtId="3" fontId="25" fillId="0" borderId="0" xfId="0" applyNumberFormat="1" applyFont="1"/>
    <xf numFmtId="10" fontId="25" fillId="0" borderId="0" xfId="0" applyNumberFormat="1" applyFont="1"/>
    <xf numFmtId="9" fontId="25" fillId="0" borderId="0" xfId="0" applyNumberFormat="1" applyFont="1"/>
    <xf numFmtId="0" fontId="26" fillId="0" borderId="0" xfId="0" applyFont="1" applyBorder="1" applyAlignment="1">
      <alignment horizontal="center" vertical="center"/>
    </xf>
    <xf numFmtId="0" fontId="26" fillId="0" borderId="0" xfId="0" applyFont="1" applyBorder="1" applyAlignment="1">
      <alignment horizontal="center" vertical="center" wrapText="1"/>
    </xf>
    <xf numFmtId="0" fontId="25" fillId="0" borderId="0" xfId="0" applyFont="1" applyBorder="1" applyAlignment="1">
      <alignment horizontal="center" vertical="center"/>
    </xf>
    <xf numFmtId="10" fontId="25" fillId="0" borderId="0" xfId="41" applyNumberFormat="1" applyFont="1" applyFill="1" applyBorder="1" applyAlignment="1" applyProtection="1">
      <alignment horizontal="center" vertical="center"/>
    </xf>
    <xf numFmtId="10" fontId="26" fillId="0" borderId="0" xfId="41" applyNumberFormat="1" applyFont="1" applyFill="1" applyBorder="1" applyAlignment="1" applyProtection="1">
      <alignment horizontal="center" vertical="center"/>
    </xf>
    <xf numFmtId="3" fontId="25" fillId="0" borderId="31" xfId="28" applyNumberFormat="1" applyFont="1" applyBorder="1" applyAlignment="1">
      <alignment horizontal="center" vertical="center"/>
    </xf>
    <xf numFmtId="167" fontId="25" fillId="0" borderId="0" xfId="28" applyNumberFormat="1" applyFont="1" applyFill="1" applyBorder="1" applyAlignment="1" applyProtection="1">
      <alignment horizontal="center" vertical="center"/>
    </xf>
    <xf numFmtId="167" fontId="25" fillId="0" borderId="49" xfId="28" applyNumberFormat="1" applyFont="1" applyFill="1" applyBorder="1" applyAlignment="1" applyProtection="1">
      <alignment horizontal="center" vertical="center"/>
    </xf>
    <xf numFmtId="167" fontId="25" fillId="0" borderId="41" xfId="28" applyNumberFormat="1" applyFont="1" applyFill="1" applyBorder="1" applyAlignment="1" applyProtection="1"/>
    <xf numFmtId="0" fontId="25" fillId="0" borderId="51" xfId="0" applyFont="1" applyBorder="1" applyAlignment="1">
      <alignment horizontal="center"/>
    </xf>
    <xf numFmtId="167" fontId="25" fillId="0" borderId="56" xfId="28" applyNumberFormat="1" applyFont="1" applyFill="1" applyBorder="1" applyAlignment="1" applyProtection="1">
      <alignment horizontal="center" vertical="center"/>
    </xf>
    <xf numFmtId="167" fontId="31" fillId="0" borderId="0" xfId="0" applyNumberFormat="1" applyFont="1"/>
    <xf numFmtId="0" fontId="25" fillId="0" borderId="23" xfId="0" applyFont="1" applyBorder="1" applyAlignment="1">
      <alignment horizontal="center"/>
    </xf>
    <xf numFmtId="3" fontId="25" fillId="0" borderId="0" xfId="0" applyNumberFormat="1" applyFont="1" applyBorder="1"/>
    <xf numFmtId="2" fontId="25" fillId="0" borderId="31" xfId="41" applyNumberFormat="1" applyFont="1" applyFill="1" applyBorder="1" applyAlignment="1" applyProtection="1">
      <alignment horizontal="center" vertical="center"/>
    </xf>
    <xf numFmtId="167" fontId="26" fillId="0" borderId="17" xfId="0" applyNumberFormat="1" applyFont="1" applyBorder="1" applyAlignment="1">
      <alignment horizontal="center" vertical="center"/>
    </xf>
    <xf numFmtId="1" fontId="26" fillId="0" borderId="17" xfId="0" applyNumberFormat="1" applyFont="1" applyBorder="1" applyAlignment="1">
      <alignment horizontal="center" vertical="center"/>
    </xf>
    <xf numFmtId="1" fontId="26" fillId="0" borderId="45" xfId="0" applyNumberFormat="1" applyFont="1" applyBorder="1" applyAlignment="1">
      <alignment horizontal="center" vertical="center"/>
    </xf>
    <xf numFmtId="167" fontId="25" fillId="0" borderId="18" xfId="28" applyNumberFormat="1" applyFont="1" applyFill="1" applyBorder="1" applyAlignment="1" applyProtection="1">
      <alignment vertical="center"/>
    </xf>
    <xf numFmtId="2" fontId="25" fillId="0" borderId="50" xfId="41" applyNumberFormat="1" applyFont="1" applyFill="1" applyBorder="1" applyAlignment="1" applyProtection="1">
      <alignment horizontal="center" vertical="center"/>
    </xf>
    <xf numFmtId="167" fontId="25" fillId="0" borderId="10" xfId="28" applyNumberFormat="1" applyFont="1" applyFill="1" applyBorder="1" applyAlignment="1" applyProtection="1">
      <alignment vertical="center"/>
    </xf>
    <xf numFmtId="2" fontId="25" fillId="0" borderId="28" xfId="41" applyNumberFormat="1" applyFont="1" applyFill="1" applyBorder="1" applyAlignment="1" applyProtection="1">
      <alignment horizontal="center" vertical="center"/>
    </xf>
    <xf numFmtId="167" fontId="25" fillId="0" borderId="16" xfId="28" applyNumberFormat="1" applyFont="1" applyFill="1" applyBorder="1" applyAlignment="1" applyProtection="1">
      <alignment vertical="center"/>
    </xf>
    <xf numFmtId="2" fontId="25" fillId="0" borderId="10" xfId="41" applyNumberFormat="1" applyFont="1" applyFill="1" applyBorder="1" applyAlignment="1" applyProtection="1">
      <alignment horizontal="center" vertical="center"/>
    </xf>
    <xf numFmtId="167" fontId="25" fillId="0" borderId="57" xfId="28" applyNumberFormat="1" applyFont="1" applyFill="1" applyBorder="1" applyAlignment="1" applyProtection="1">
      <alignment vertical="center"/>
    </xf>
    <xf numFmtId="2" fontId="25" fillId="0" borderId="59" xfId="41" applyNumberFormat="1" applyFont="1" applyFill="1" applyBorder="1" applyAlignment="1" applyProtection="1">
      <alignment horizontal="center" vertical="center"/>
    </xf>
    <xf numFmtId="2" fontId="25" fillId="0" borderId="53" xfId="41" applyNumberFormat="1" applyFont="1" applyFill="1" applyBorder="1" applyAlignment="1" applyProtection="1">
      <alignment horizontal="center" vertical="center"/>
    </xf>
    <xf numFmtId="167" fontId="25" fillId="0" borderId="52" xfId="28" applyNumberFormat="1" applyFont="1" applyFill="1" applyBorder="1" applyAlignment="1" applyProtection="1">
      <alignment vertical="center"/>
    </xf>
    <xf numFmtId="167" fontId="25" fillId="0" borderId="0" xfId="28" applyNumberFormat="1" applyFont="1" applyFill="1" applyBorder="1" applyAlignment="1" applyProtection="1">
      <alignment vertical="center"/>
    </xf>
    <xf numFmtId="167" fontId="25" fillId="0" borderId="53" xfId="28" applyNumberFormat="1" applyFont="1" applyFill="1" applyBorder="1" applyAlignment="1" applyProtection="1">
      <alignment vertical="center"/>
    </xf>
    <xf numFmtId="167" fontId="25" fillId="0" borderId="31" xfId="28" applyNumberFormat="1" applyFont="1" applyFill="1" applyBorder="1" applyAlignment="1" applyProtection="1">
      <alignment vertical="center"/>
    </xf>
    <xf numFmtId="167" fontId="25" fillId="0" borderId="41" xfId="28" applyNumberFormat="1" applyFont="1" applyFill="1" applyBorder="1" applyAlignment="1" applyProtection="1">
      <alignment vertical="center"/>
    </xf>
    <xf numFmtId="167" fontId="25" fillId="0" borderId="54" xfId="28" applyNumberFormat="1" applyFont="1" applyFill="1" applyBorder="1" applyAlignment="1" applyProtection="1">
      <alignment vertical="center"/>
    </xf>
    <xf numFmtId="167" fontId="25" fillId="0" borderId="40" xfId="28" applyNumberFormat="1" applyFont="1" applyFill="1" applyBorder="1" applyAlignment="1" applyProtection="1">
      <alignment vertical="center"/>
    </xf>
    <xf numFmtId="167" fontId="25" fillId="0" borderId="58" xfId="28" applyNumberFormat="1" applyFont="1" applyFill="1" applyBorder="1" applyAlignment="1" applyProtection="1">
      <alignment vertical="center"/>
    </xf>
    <xf numFmtId="167" fontId="25" fillId="0" borderId="19" xfId="28" applyNumberFormat="1" applyFont="1" applyFill="1" applyBorder="1" applyAlignment="1" applyProtection="1">
      <alignment vertical="center"/>
    </xf>
    <xf numFmtId="169" fontId="20" fillId="0" borderId="55" xfId="45" applyNumberFormat="1" applyFont="1" applyBorder="1" applyAlignment="1">
      <alignment vertical="center"/>
    </xf>
    <xf numFmtId="167" fontId="25" fillId="0" borderId="0" xfId="0" applyNumberFormat="1" applyFont="1" applyBorder="1" applyAlignment="1">
      <alignment vertical="center"/>
    </xf>
    <xf numFmtId="2" fontId="25" fillId="0" borderId="61" xfId="41" applyNumberFormat="1" applyFont="1" applyFill="1" applyBorder="1" applyAlignment="1" applyProtection="1">
      <alignment horizontal="center" vertical="center"/>
    </xf>
    <xf numFmtId="2" fontId="25" fillId="0" borderId="60" xfId="41" applyNumberFormat="1" applyFont="1" applyFill="1" applyBorder="1" applyAlignment="1" applyProtection="1">
      <alignment horizontal="center" vertical="center"/>
    </xf>
    <xf numFmtId="0" fontId="25" fillId="0" borderId="10" xfId="0" applyFont="1" applyBorder="1" applyAlignment="1">
      <alignment horizontal="center" vertical="center"/>
    </xf>
    <xf numFmtId="0" fontId="21" fillId="0" borderId="10" xfId="0" applyFont="1" applyBorder="1" applyAlignment="1">
      <alignment horizontal="left" vertical="center" wrapText="1" indent="1"/>
    </xf>
    <xf numFmtId="0" fontId="21" fillId="0" borderId="0" xfId="0" applyFont="1" applyBorder="1" applyAlignment="1">
      <alignment horizontal="left" vertical="center" wrapText="1" indent="1"/>
    </xf>
    <xf numFmtId="0" fontId="21" fillId="0" borderId="40" xfId="0" applyFont="1" applyBorder="1" applyAlignment="1">
      <alignment horizontal="left" vertical="center" wrapText="1" indent="1"/>
    </xf>
    <xf numFmtId="0" fontId="21" fillId="0" borderId="27" xfId="0" applyFont="1" applyBorder="1" applyAlignment="1">
      <alignment horizontal="left" vertical="center" wrapText="1" indent="1"/>
    </xf>
    <xf numFmtId="168" fontId="25" fillId="0" borderId="16" xfId="41" applyNumberFormat="1" applyFont="1" applyFill="1" applyBorder="1" applyAlignment="1" applyProtection="1">
      <alignment horizontal="center" vertical="center"/>
    </xf>
    <xf numFmtId="2" fontId="25" fillId="0" borderId="0" xfId="41" applyNumberFormat="1" applyFont="1" applyFill="1" applyBorder="1" applyAlignment="1" applyProtection="1">
      <alignment horizontal="center" vertical="center"/>
    </xf>
    <xf numFmtId="3" fontId="25" fillId="0" borderId="48" xfId="28" applyNumberFormat="1" applyFont="1" applyBorder="1" applyAlignment="1">
      <alignment horizontal="center" vertical="center"/>
    </xf>
    <xf numFmtId="9" fontId="26" fillId="0" borderId="17" xfId="0" applyNumberFormat="1" applyFont="1" applyBorder="1" applyAlignment="1">
      <alignment horizontal="center" vertical="center"/>
    </xf>
    <xf numFmtId="10" fontId="26" fillId="0" borderId="22" xfId="0" applyNumberFormat="1" applyFont="1" applyBorder="1" applyAlignment="1">
      <alignment horizontal="center" vertical="center"/>
    </xf>
    <xf numFmtId="3" fontId="26" fillId="0" borderId="47" xfId="28" applyNumberFormat="1" applyFont="1" applyBorder="1" applyAlignment="1">
      <alignment horizontal="center" vertical="center"/>
    </xf>
    <xf numFmtId="0" fontId="21" fillId="0" borderId="19" xfId="0" applyFont="1" applyBorder="1" applyAlignment="1">
      <alignment horizontal="left" vertical="center" wrapText="1" indent="1"/>
    </xf>
    <xf numFmtId="169" fontId="25" fillId="0" borderId="0" xfId="45" applyNumberFormat="1" applyFont="1"/>
    <xf numFmtId="0" fontId="25" fillId="0" borderId="0" xfId="0" applyFont="1" applyAlignment="1">
      <alignment horizontal="center"/>
    </xf>
    <xf numFmtId="170" fontId="25" fillId="0" borderId="0" xfId="0" applyNumberFormat="1" applyFont="1" applyAlignment="1">
      <alignment horizontal="center" vertical="center"/>
    </xf>
    <xf numFmtId="0" fontId="23" fillId="0" borderId="0" xfId="0" applyFont="1" applyBorder="1" applyAlignment="1">
      <alignment horizontal="center"/>
    </xf>
    <xf numFmtId="0" fontId="22" fillId="0" borderId="0" xfId="0" applyFont="1" applyBorder="1" applyAlignment="1">
      <alignment horizontal="center"/>
    </xf>
    <xf numFmtId="0" fontId="22" fillId="0" borderId="29" xfId="0" applyFont="1" applyBorder="1" applyAlignment="1">
      <alignment horizontal="center"/>
    </xf>
    <xf numFmtId="0" fontId="28" fillId="0" borderId="36" xfId="0" applyFont="1" applyBorder="1" applyAlignment="1">
      <alignment horizontal="center" vertical="center"/>
    </xf>
    <xf numFmtId="0" fontId="28" fillId="0" borderId="24" xfId="0" applyFont="1" applyBorder="1" applyAlignment="1">
      <alignment horizontal="center" vertical="center"/>
    </xf>
    <xf numFmtId="0" fontId="28" fillId="0" borderId="43" xfId="0" applyFont="1" applyBorder="1" applyAlignment="1">
      <alignment horizontal="center" vertical="center"/>
    </xf>
    <xf numFmtId="0" fontId="23" fillId="0" borderId="17" xfId="0" applyNumberFormat="1" applyFont="1" applyBorder="1" applyAlignment="1">
      <alignment horizontal="center" vertical="center" wrapText="1"/>
    </xf>
    <xf numFmtId="0" fontId="21" fillId="0" borderId="17" xfId="0" applyNumberFormat="1" applyFont="1" applyBorder="1" applyAlignment="1">
      <alignment horizontal="center" vertical="center" wrapText="1"/>
    </xf>
    <xf numFmtId="0" fontId="23" fillId="0" borderId="34" xfId="0" applyFont="1" applyBorder="1" applyAlignment="1">
      <alignment horizontal="center"/>
    </xf>
    <xf numFmtId="0" fontId="23" fillId="0" borderId="35" xfId="0" applyFont="1" applyBorder="1" applyAlignment="1">
      <alignment horizontal="center"/>
    </xf>
    <xf numFmtId="0" fontId="23" fillId="0" borderId="33" xfId="0" applyFont="1" applyBorder="1" applyAlignment="1">
      <alignment horizontal="center" vertical="center"/>
    </xf>
    <xf numFmtId="0" fontId="23" fillId="0" borderId="37" xfId="0" applyFont="1" applyBorder="1" applyAlignment="1">
      <alignment horizontal="center" vertical="center"/>
    </xf>
    <xf numFmtId="0" fontId="23" fillId="0" borderId="38" xfId="0" applyFont="1" applyBorder="1" applyAlignment="1">
      <alignment horizontal="center" vertical="center"/>
    </xf>
    <xf numFmtId="0" fontId="24" fillId="0" borderId="24" xfId="0" applyFont="1" applyBorder="1" applyAlignment="1">
      <alignment horizontal="center" vertical="center"/>
    </xf>
    <xf numFmtId="0" fontId="24" fillId="0" borderId="20" xfId="0" applyFont="1" applyBorder="1" applyAlignment="1">
      <alignment horizontal="center" vertical="center"/>
    </xf>
    <xf numFmtId="0" fontId="24" fillId="0" borderId="39" xfId="0" applyFont="1" applyBorder="1" applyAlignment="1">
      <alignment horizontal="center" vertical="center"/>
    </xf>
    <xf numFmtId="0" fontId="24" fillId="0" borderId="46" xfId="0" applyFont="1" applyBorder="1" applyAlignment="1">
      <alignment horizontal="center" vertical="center"/>
    </xf>
    <xf numFmtId="0" fontId="23" fillId="0" borderId="33" xfId="0" applyFont="1" applyBorder="1" applyAlignment="1">
      <alignment horizontal="center"/>
    </xf>
    <xf numFmtId="0" fontId="23" fillId="0" borderId="44" xfId="0" applyFont="1" applyBorder="1" applyAlignment="1">
      <alignment horizontal="center"/>
    </xf>
    <xf numFmtId="0" fontId="23" fillId="0" borderId="25" xfId="0" applyFont="1" applyBorder="1" applyAlignment="1">
      <alignment horizontal="center"/>
    </xf>
    <xf numFmtId="0" fontId="23" fillId="0" borderId="47" xfId="0" applyNumberFormat="1" applyFont="1" applyBorder="1" applyAlignment="1">
      <alignment horizontal="center" vertical="center" wrapText="1"/>
    </xf>
    <xf numFmtId="0" fontId="21" fillId="0" borderId="47" xfId="0" applyNumberFormat="1" applyFont="1" applyBorder="1" applyAlignment="1">
      <alignment horizontal="center" vertical="center" wrapText="1"/>
    </xf>
    <xf numFmtId="169" fontId="20" fillId="0" borderId="62" xfId="45" applyNumberFormat="1" applyFont="1" applyFill="1" applyBorder="1"/>
  </cellXfs>
  <cellStyles count="46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Comma 3" xfId="45" xr:uid="{00000000-0005-0000-0000-00001C000000}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 13" xfId="38" xr:uid="{00000000-0005-0000-0000-000027000000}"/>
    <cellStyle name="Note" xfId="39" builtinId="10" customBuiltin="1"/>
    <cellStyle name="Output" xfId="40" builtinId="21" customBuiltin="1"/>
    <cellStyle name="Percent" xfId="41" builtinId="5"/>
    <cellStyle name="Title" xfId="42" builtinId="15" customBuiltin="1"/>
    <cellStyle name="Total" xfId="43" builtinId="25" customBuiltin="1"/>
    <cellStyle name="Warning Text" xfId="4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464003</xdr:colOff>
      <xdr:row>1</xdr:row>
      <xdr:rowOff>13607</xdr:rowOff>
    </xdr:from>
    <xdr:to>
      <xdr:col>2</xdr:col>
      <xdr:colOff>2503714</xdr:colOff>
      <xdr:row>8</xdr:row>
      <xdr:rowOff>163801</xdr:rowOff>
    </xdr:to>
    <xdr:pic>
      <xdr:nvPicPr>
        <xdr:cNvPr id="3" name="Picture 2" descr="Logo re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35503" y="367393"/>
          <a:ext cx="2529568" cy="1388444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714375</xdr:colOff>
          <xdr:row>57</xdr:row>
          <xdr:rowOff>76200</xdr:rowOff>
        </xdr:from>
        <xdr:to>
          <xdr:col>9</xdr:col>
          <xdr:colOff>1400175</xdr:colOff>
          <xdr:row>66</xdr:row>
          <xdr:rowOff>66675</xdr:rowOff>
        </xdr:to>
        <xdr:sp macro="" textlink="">
          <xdr:nvSpPr>
            <xdr:cNvPr id="7172" name="Object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0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blipFill dpi="0" rotWithShape="0">
              <a:blip xmlns:r="http://schemas.openxmlformats.org/officeDocument/2006/relationships"/>
              <a:srcRect/>
              <a:stretch>
                <a:fillRect/>
              </a:stretch>
            </a:blip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304800</xdr:colOff>
          <xdr:row>58</xdr:row>
          <xdr:rowOff>76200</xdr:rowOff>
        </xdr:from>
        <xdr:to>
          <xdr:col>13</xdr:col>
          <xdr:colOff>1495425</xdr:colOff>
          <xdr:row>65</xdr:row>
          <xdr:rowOff>76200</xdr:rowOff>
        </xdr:to>
        <xdr:sp macro="" textlink="">
          <xdr:nvSpPr>
            <xdr:cNvPr id="7173" name="Object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0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blipFill dpi="0" rotWithShape="0">
              <a:blip xmlns:r="http://schemas.openxmlformats.org/officeDocument/2006/relationships"/>
              <a:srcRect/>
              <a:stretch>
                <a:fillRect/>
              </a:stretch>
            </a:blip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D196"/>
  <sheetViews>
    <sheetView tabSelected="1" zoomScale="74" zoomScaleNormal="70" zoomScalePageLayoutView="70" workbookViewId="0">
      <pane xSplit="3" topLeftCell="D1" activePane="topRight" state="frozen"/>
      <selection activeCell="A6" sqref="A6"/>
      <selection pane="topRight" activeCell="N39" sqref="N39"/>
    </sheetView>
  </sheetViews>
  <sheetFormatPr defaultColWidth="8.85546875" defaultRowHeight="14.25" x14ac:dyDescent="0.2"/>
  <cols>
    <col min="1" max="1" width="8.42578125" style="8" customWidth="1"/>
    <col min="2" max="2" width="7.28515625" style="8" customWidth="1"/>
    <col min="3" max="3" width="37.7109375" style="8" customWidth="1"/>
    <col min="4" max="4" width="23.85546875" style="15" customWidth="1"/>
    <col min="5" max="5" width="11.42578125" style="15" customWidth="1"/>
    <col min="6" max="6" width="22.140625" style="15" customWidth="1"/>
    <col min="7" max="7" width="11.85546875" style="15" customWidth="1"/>
    <col min="8" max="8" width="22.28515625" style="8" customWidth="1"/>
    <col min="9" max="9" width="13.140625" style="8" customWidth="1"/>
    <col min="10" max="10" width="22.85546875" style="8" customWidth="1"/>
    <col min="11" max="11" width="11" style="8" customWidth="1"/>
    <col min="12" max="12" width="23.5703125" style="8" customWidth="1"/>
    <col min="13" max="13" width="13.85546875" style="8" customWidth="1"/>
    <col min="14" max="14" width="21.7109375" style="8" customWidth="1"/>
    <col min="15" max="15" width="9.28515625" style="8" customWidth="1"/>
    <col min="16" max="16" width="21.85546875" style="8" customWidth="1"/>
    <col min="17" max="17" width="8.85546875" style="8" customWidth="1"/>
    <col min="18" max="18" width="25.42578125" style="8" customWidth="1"/>
    <col min="19" max="19" width="23.42578125" style="8" customWidth="1"/>
    <col min="20" max="20" width="20.7109375" style="8" customWidth="1"/>
    <col min="21" max="21" width="8.85546875" style="8"/>
    <col min="22" max="22" width="20" style="8" customWidth="1"/>
    <col min="23" max="23" width="20.7109375" style="8" customWidth="1"/>
    <col min="24" max="24" width="32.42578125" style="8" customWidth="1"/>
    <col min="25" max="16384" width="8.85546875" style="8"/>
  </cols>
  <sheetData>
    <row r="1" spans="1:56" x14ac:dyDescent="0.2"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</row>
    <row r="2" spans="1:56" x14ac:dyDescent="0.2"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</row>
    <row r="3" spans="1:56" x14ac:dyDescent="0.2"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</row>
    <row r="4" spans="1:56" x14ac:dyDescent="0.2"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</row>
    <row r="5" spans="1:56" x14ac:dyDescent="0.2"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</row>
    <row r="6" spans="1:56" x14ac:dyDescent="0.2"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</row>
    <row r="7" spans="1:56" x14ac:dyDescent="0.2">
      <c r="A7" s="2"/>
      <c r="N7" s="45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</row>
    <row r="8" spans="1:56" x14ac:dyDescent="0.2">
      <c r="A8" s="2"/>
      <c r="N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</row>
    <row r="9" spans="1:56" x14ac:dyDescent="0.2">
      <c r="A9" s="2"/>
      <c r="H9" s="15"/>
      <c r="I9" s="15"/>
      <c r="J9" s="15"/>
      <c r="K9" s="15"/>
      <c r="L9" s="15"/>
      <c r="M9" s="15"/>
      <c r="N9" s="15"/>
      <c r="O9" s="15"/>
      <c r="P9" s="15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</row>
    <row r="10" spans="1:56" ht="19.5" x14ac:dyDescent="0.25">
      <c r="A10" s="8" t="s">
        <v>0</v>
      </c>
      <c r="B10" s="123" t="s">
        <v>39</v>
      </c>
      <c r="C10" s="123"/>
      <c r="D10" s="123"/>
      <c r="E10" s="123"/>
      <c r="F10" s="123"/>
      <c r="G10" s="123"/>
      <c r="H10" s="123"/>
      <c r="I10" s="123"/>
      <c r="J10" s="123"/>
      <c r="K10" s="123"/>
      <c r="L10" s="123"/>
      <c r="M10" s="123"/>
      <c r="N10" s="123"/>
      <c r="O10" s="123"/>
      <c r="P10" s="123"/>
      <c r="Q10" s="123"/>
      <c r="R10" s="2"/>
      <c r="S10" s="2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</row>
    <row r="11" spans="1:56" ht="19.5" x14ac:dyDescent="0.25">
      <c r="B11" s="41"/>
      <c r="C11" s="123" t="s">
        <v>48</v>
      </c>
      <c r="D11" s="123"/>
      <c r="E11" s="123"/>
      <c r="F11" s="123"/>
      <c r="G11" s="123"/>
      <c r="H11" s="123"/>
      <c r="I11" s="123"/>
      <c r="J11" s="123"/>
      <c r="K11" s="123"/>
      <c r="L11" s="123"/>
      <c r="M11" s="123"/>
      <c r="N11" s="123"/>
      <c r="O11" s="123"/>
      <c r="P11" s="123"/>
      <c r="Q11" s="41"/>
      <c r="R11" s="2"/>
      <c r="S11" s="2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</row>
    <row r="12" spans="1:56" ht="20.25" thickBot="1" x14ac:dyDescent="0.3">
      <c r="B12" s="124"/>
      <c r="C12" s="124"/>
      <c r="D12" s="124"/>
      <c r="E12" s="124"/>
      <c r="F12" s="124"/>
      <c r="G12" s="124"/>
      <c r="H12" s="124"/>
      <c r="I12" s="124"/>
      <c r="J12" s="124"/>
      <c r="K12" s="124"/>
      <c r="L12" s="124"/>
      <c r="M12" s="124"/>
      <c r="N12" s="124"/>
      <c r="O12" s="124"/>
      <c r="P12" s="124"/>
      <c r="Q12" s="124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</row>
    <row r="13" spans="1:56" ht="22.5" customHeight="1" thickTop="1" x14ac:dyDescent="0.25">
      <c r="A13" s="54"/>
      <c r="B13" s="16"/>
      <c r="C13" s="16"/>
      <c r="D13" s="125" t="s">
        <v>1</v>
      </c>
      <c r="E13" s="125"/>
      <c r="F13" s="125"/>
      <c r="G13" s="125"/>
      <c r="H13" s="125"/>
      <c r="I13" s="125"/>
      <c r="J13" s="125"/>
      <c r="K13" s="125"/>
      <c r="L13" s="126" t="s">
        <v>2</v>
      </c>
      <c r="M13" s="126"/>
      <c r="N13" s="126"/>
      <c r="O13" s="126"/>
      <c r="P13" s="126"/>
      <c r="Q13" s="127"/>
      <c r="R13" s="34"/>
      <c r="S13" s="34"/>
      <c r="T13" s="35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</row>
    <row r="14" spans="1:56" ht="16.5" x14ac:dyDescent="0.25">
      <c r="A14" s="55"/>
      <c r="B14" s="33" t="s">
        <v>3</v>
      </c>
      <c r="C14" s="33" t="s">
        <v>4</v>
      </c>
      <c r="D14" s="130" t="s">
        <v>5</v>
      </c>
      <c r="E14" s="130"/>
      <c r="F14" s="130" t="s">
        <v>43</v>
      </c>
      <c r="G14" s="130"/>
      <c r="H14" s="131" t="s">
        <v>6</v>
      </c>
      <c r="I14" s="131"/>
      <c r="J14" s="131" t="s">
        <v>7</v>
      </c>
      <c r="K14" s="131"/>
      <c r="L14" s="141" t="s">
        <v>8</v>
      </c>
      <c r="M14" s="141"/>
      <c r="N14" s="131" t="s">
        <v>44</v>
      </c>
      <c r="O14" s="131"/>
      <c r="P14" s="139" t="s">
        <v>9</v>
      </c>
      <c r="Q14" s="140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</row>
    <row r="15" spans="1:56" ht="15" thickBot="1" x14ac:dyDescent="0.25">
      <c r="A15" s="56"/>
      <c r="B15" s="18"/>
      <c r="C15" s="18"/>
      <c r="D15" s="19" t="s">
        <v>10</v>
      </c>
      <c r="E15" s="76" t="s">
        <v>11</v>
      </c>
      <c r="F15" s="19" t="s">
        <v>10</v>
      </c>
      <c r="G15" s="19" t="s">
        <v>12</v>
      </c>
      <c r="H15" s="13" t="s">
        <v>10</v>
      </c>
      <c r="I15" s="13" t="s">
        <v>12</v>
      </c>
      <c r="J15" s="13" t="s">
        <v>10</v>
      </c>
      <c r="K15" s="13" t="s">
        <v>12</v>
      </c>
      <c r="L15" s="13" t="s">
        <v>10</v>
      </c>
      <c r="M15" s="20" t="s">
        <v>12</v>
      </c>
      <c r="N15" s="21" t="s">
        <v>10</v>
      </c>
      <c r="O15" s="20" t="s">
        <v>12</v>
      </c>
      <c r="P15" s="13" t="s">
        <v>10</v>
      </c>
      <c r="Q15" s="53" t="s">
        <v>12</v>
      </c>
      <c r="R15" s="7"/>
      <c r="S15" s="7"/>
      <c r="T15" s="7"/>
      <c r="U15" s="7"/>
      <c r="V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</row>
    <row r="16" spans="1:56" ht="16.5" customHeight="1" thickTop="1" x14ac:dyDescent="0.2">
      <c r="A16" s="48"/>
      <c r="B16" s="107">
        <v>1</v>
      </c>
      <c r="C16" s="108" t="s">
        <v>37</v>
      </c>
      <c r="D16" s="85">
        <v>76357456262.870926</v>
      </c>
      <c r="E16" s="86">
        <f>D16/$D$32*100</f>
        <v>5.3103112092005373</v>
      </c>
      <c r="F16" s="87">
        <v>35213479570.712624</v>
      </c>
      <c r="G16" s="88">
        <f>F16/$F$32*100</f>
        <v>6.3550144414398737</v>
      </c>
      <c r="H16" s="89">
        <v>19387558500.950706</v>
      </c>
      <c r="I16" s="90">
        <f>H16/$H$32*100</f>
        <v>4.3653693574778645</v>
      </c>
      <c r="J16" s="89">
        <v>14520851605.3104</v>
      </c>
      <c r="K16" s="90">
        <f>J16/$J$32*100</f>
        <v>5.7561502623849767</v>
      </c>
      <c r="L16" s="85">
        <v>60286191451.161903</v>
      </c>
      <c r="M16" s="88">
        <f>L16/$L$32*100</f>
        <v>5.1828652350449884</v>
      </c>
      <c r="N16" s="91">
        <v>6991850283</v>
      </c>
      <c r="O16" s="92">
        <f>N16/$N$32*100</f>
        <v>6.4870037682934507</v>
      </c>
      <c r="P16" s="91">
        <v>9079414528.6087208</v>
      </c>
      <c r="Q16" s="92">
        <f>P16/$P$32*100</f>
        <v>5.4385946556675613</v>
      </c>
      <c r="R16" s="78"/>
      <c r="S16" s="45"/>
      <c r="T16" s="6"/>
      <c r="U16" s="7"/>
      <c r="V16" s="7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</row>
    <row r="17" spans="1:56" ht="16.5" customHeight="1" x14ac:dyDescent="0.2">
      <c r="A17" s="48"/>
      <c r="B17" s="107">
        <v>2</v>
      </c>
      <c r="C17" s="108" t="s">
        <v>42</v>
      </c>
      <c r="D17" s="85">
        <v>41600908101.72007</v>
      </c>
      <c r="E17" s="86">
        <f t="shared" ref="E17:E31" si="0">D17/$D$32*100</f>
        <v>2.8931525409248815</v>
      </c>
      <c r="F17" s="87">
        <v>8293959536.2785635</v>
      </c>
      <c r="G17" s="88">
        <f t="shared" ref="G17:G31" si="1">F17/$F$32*100</f>
        <v>1.4968197767540743</v>
      </c>
      <c r="H17" s="89">
        <v>21202731629.253357</v>
      </c>
      <c r="I17" s="90">
        <f t="shared" ref="I17:I31" si="2">H17/$H$32*100</f>
        <v>4.7740799825120099</v>
      </c>
      <c r="J17" s="89">
        <v>5207404420.1778994</v>
      </c>
      <c r="K17" s="90">
        <f t="shared" ref="K17:K31" si="3">J17/$J$32*100</f>
        <v>2.0642454818965117</v>
      </c>
      <c r="L17" s="85">
        <v>36030400923.652573</v>
      </c>
      <c r="M17" s="88">
        <f t="shared" ref="M17:M31" si="4">L17/$L$32*100</f>
        <v>3.0975702371779645</v>
      </c>
      <c r="N17" s="91">
        <v>778552432.83509624</v>
      </c>
      <c r="O17" s="93">
        <f t="shared" ref="O17:O31" si="5">N17/$N$32*100</f>
        <v>0.72233705831702855</v>
      </c>
      <c r="P17" s="91">
        <v>4791954745.2312346</v>
      </c>
      <c r="Q17" s="93">
        <f t="shared" ref="Q17:Q31" si="6">P17/$P$32*100</f>
        <v>2.8703942732757817</v>
      </c>
      <c r="R17" s="78"/>
      <c r="S17" s="45"/>
      <c r="T17" s="7"/>
      <c r="U17" s="7"/>
      <c r="V17" s="7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</row>
    <row r="18" spans="1:56" ht="16.5" customHeight="1" x14ac:dyDescent="0.2">
      <c r="A18" s="48"/>
      <c r="B18" s="107">
        <v>3</v>
      </c>
      <c r="C18" s="108" t="s">
        <v>13</v>
      </c>
      <c r="D18" s="85">
        <v>402091646807.17908</v>
      </c>
      <c r="E18" s="86">
        <f t="shared" si="0"/>
        <v>27.963631630357629</v>
      </c>
      <c r="F18" s="87">
        <v>126134883065.75958</v>
      </c>
      <c r="G18" s="88">
        <f t="shared" si="1"/>
        <v>22.763697686919894</v>
      </c>
      <c r="H18" s="89">
        <v>154744472852.28052</v>
      </c>
      <c r="I18" s="90">
        <f t="shared" si="2"/>
        <v>34.842797766169745</v>
      </c>
      <c r="J18" s="94">
        <v>80088215688.190002</v>
      </c>
      <c r="K18" s="93">
        <f t="shared" si="3"/>
        <v>31.747435775662623</v>
      </c>
      <c r="L18" s="85">
        <v>317845621872.02991</v>
      </c>
      <c r="M18" s="88">
        <f t="shared" si="4"/>
        <v>27.325511598229333</v>
      </c>
      <c r="N18" s="95">
        <v>37892448367.573242</v>
      </c>
      <c r="O18" s="93">
        <f t="shared" si="5"/>
        <v>35.156424322753573</v>
      </c>
      <c r="P18" s="95">
        <v>46353576567.575798</v>
      </c>
      <c r="Q18" s="93">
        <f t="shared" si="6"/>
        <v>27.765921800039784</v>
      </c>
      <c r="R18" s="78"/>
      <c r="S18" s="45"/>
      <c r="T18" s="6"/>
      <c r="U18" s="7"/>
      <c r="V18" s="7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</row>
    <row r="19" spans="1:56" ht="16.5" customHeight="1" x14ac:dyDescent="0.2">
      <c r="A19" s="48"/>
      <c r="B19" s="107">
        <v>4</v>
      </c>
      <c r="C19" s="108" t="s">
        <v>14</v>
      </c>
      <c r="D19" s="85">
        <v>185564740213.17523</v>
      </c>
      <c r="E19" s="86">
        <f t="shared" si="0"/>
        <v>12.905177414423211</v>
      </c>
      <c r="F19" s="87">
        <v>97683964768.553345</v>
      </c>
      <c r="G19" s="88">
        <f t="shared" si="1"/>
        <v>17.629129934593891</v>
      </c>
      <c r="H19" s="89">
        <v>36875523703.610847</v>
      </c>
      <c r="I19" s="90">
        <f t="shared" si="2"/>
        <v>8.3030197540756721</v>
      </c>
      <c r="J19" s="96">
        <v>7603219711.357501</v>
      </c>
      <c r="K19" s="90">
        <f t="shared" si="3"/>
        <v>3.0139606357863866</v>
      </c>
      <c r="L19" s="95">
        <v>155951411441.81491</v>
      </c>
      <c r="M19" s="88">
        <f t="shared" si="4"/>
        <v>13.407301560470392</v>
      </c>
      <c r="N19" s="91">
        <v>14446783399.06913</v>
      </c>
      <c r="O19" s="93">
        <f t="shared" si="5"/>
        <v>13.403653476010897</v>
      </c>
      <c r="P19" s="91">
        <v>15166545372.613234</v>
      </c>
      <c r="Q19" s="93">
        <f t="shared" si="6"/>
        <v>9.0848030287117432</v>
      </c>
      <c r="R19" s="78"/>
      <c r="S19" s="45"/>
      <c r="T19" s="6"/>
      <c r="U19" s="7"/>
      <c r="V19" s="7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</row>
    <row r="20" spans="1:56" ht="16.5" customHeight="1" x14ac:dyDescent="0.2">
      <c r="A20" s="48"/>
      <c r="B20" s="107">
        <v>5</v>
      </c>
      <c r="C20" s="108" t="s">
        <v>15</v>
      </c>
      <c r="D20" s="85">
        <v>1632388909.4119999</v>
      </c>
      <c r="E20" s="86">
        <f t="shared" si="0"/>
        <v>0.11352516895773369</v>
      </c>
      <c r="F20" s="87">
        <v>0</v>
      </c>
      <c r="G20" s="88">
        <f t="shared" si="1"/>
        <v>0</v>
      </c>
      <c r="H20" s="89">
        <v>69729260.450000003</v>
      </c>
      <c r="I20" s="90">
        <f t="shared" si="2"/>
        <v>1.570048012353369E-2</v>
      </c>
      <c r="J20" s="96">
        <v>1423373347.0000002</v>
      </c>
      <c r="K20" s="90">
        <f t="shared" si="3"/>
        <v>0.56423349590664007</v>
      </c>
      <c r="L20" s="95">
        <v>203381065.74000001</v>
      </c>
      <c r="M20" s="88">
        <f t="shared" si="4"/>
        <v>1.7484877211793575E-2</v>
      </c>
      <c r="N20" s="91">
        <v>421722703.8804999</v>
      </c>
      <c r="O20" s="93">
        <f t="shared" si="5"/>
        <v>0.39127221815652058</v>
      </c>
      <c r="P20" s="91">
        <v>1007285139.7912998</v>
      </c>
      <c r="Q20" s="93">
        <f t="shared" si="6"/>
        <v>0.60336661144182469</v>
      </c>
      <c r="R20" s="78"/>
      <c r="S20" s="45"/>
      <c r="T20" s="6"/>
      <c r="U20" s="7"/>
      <c r="V20" s="7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</row>
    <row r="21" spans="1:56" ht="16.5" customHeight="1" x14ac:dyDescent="0.2">
      <c r="A21" s="48"/>
      <c r="B21" s="107">
        <v>6</v>
      </c>
      <c r="C21" s="108" t="s">
        <v>40</v>
      </c>
      <c r="D21" s="85">
        <v>21637879505.391705</v>
      </c>
      <c r="E21" s="86">
        <f t="shared" si="0"/>
        <v>1.5048153736976246</v>
      </c>
      <c r="F21" s="119">
        <v>10816880855.979736</v>
      </c>
      <c r="G21" s="88">
        <f t="shared" si="1"/>
        <v>1.952134094361371</v>
      </c>
      <c r="H21" s="119">
        <v>7137951553.5419731</v>
      </c>
      <c r="I21" s="86">
        <f t="shared" si="2"/>
        <v>1.6072057234780577</v>
      </c>
      <c r="J21" s="96">
        <v>1138360023.9300001</v>
      </c>
      <c r="K21" s="90">
        <f t="shared" si="3"/>
        <v>0.45125255243548573</v>
      </c>
      <c r="L21" s="95">
        <v>17813325029.84</v>
      </c>
      <c r="M21" s="88">
        <f t="shared" si="4"/>
        <v>1.5314296822433471</v>
      </c>
      <c r="N21" s="91">
        <v>935019399.91921401</v>
      </c>
      <c r="O21" s="93">
        <f t="shared" si="5"/>
        <v>0.86750632882557999</v>
      </c>
      <c r="P21" s="91">
        <v>2889535075.6324863</v>
      </c>
      <c r="Q21" s="93">
        <f t="shared" si="6"/>
        <v>1.7308395789377935</v>
      </c>
      <c r="R21" s="78"/>
      <c r="S21" s="45"/>
      <c r="T21" s="6"/>
      <c r="U21" s="7"/>
      <c r="V21" s="7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</row>
    <row r="22" spans="1:56" ht="16.5" customHeight="1" x14ac:dyDescent="0.2">
      <c r="A22" s="48"/>
      <c r="B22" s="107">
        <v>7</v>
      </c>
      <c r="C22" s="108" t="s">
        <v>17</v>
      </c>
      <c r="D22" s="85">
        <v>10417528716.005774</v>
      </c>
      <c r="E22" s="86">
        <f t="shared" si="0"/>
        <v>0.7244913885335077</v>
      </c>
      <c r="F22" s="87">
        <v>4741544863.5395422</v>
      </c>
      <c r="G22" s="88">
        <f t="shared" si="1"/>
        <v>0.85571168909960249</v>
      </c>
      <c r="H22" s="89">
        <v>3499209411.3501</v>
      </c>
      <c r="I22" s="90">
        <f t="shared" si="2"/>
        <v>0.78789402693262411</v>
      </c>
      <c r="J22" s="96">
        <v>317215212.15999997</v>
      </c>
      <c r="K22" s="90">
        <f t="shared" si="3"/>
        <v>0.12574596010880851</v>
      </c>
      <c r="L22" s="85">
        <v>7697049657.4039993</v>
      </c>
      <c r="M22" s="88">
        <f t="shared" si="4"/>
        <v>0.66172319268321056</v>
      </c>
      <c r="N22" s="91">
        <v>1338228003.6681001</v>
      </c>
      <c r="O22" s="93">
        <f t="shared" si="5"/>
        <v>1.2416012573578712</v>
      </c>
      <c r="P22" s="91">
        <v>1382251054.9262762</v>
      </c>
      <c r="Q22" s="93">
        <f t="shared" si="6"/>
        <v>0.82797224164902572</v>
      </c>
      <c r="R22" s="78"/>
      <c r="S22" s="45"/>
      <c r="T22" s="6"/>
      <c r="U22" s="7"/>
      <c r="V22" s="7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</row>
    <row r="23" spans="1:56" ht="16.5" customHeight="1" x14ac:dyDescent="0.2">
      <c r="A23" s="48"/>
      <c r="B23" s="107">
        <v>8</v>
      </c>
      <c r="C23" s="108" t="s">
        <v>50</v>
      </c>
      <c r="D23" s="85">
        <v>157023239233.99579</v>
      </c>
      <c r="E23" s="86">
        <f t="shared" si="0"/>
        <v>10.920246799980477</v>
      </c>
      <c r="F23" s="87">
        <v>39517852148.616692</v>
      </c>
      <c r="G23" s="88">
        <f t="shared" si="1"/>
        <v>7.1318291790742938</v>
      </c>
      <c r="H23" s="87">
        <v>59204428614.099976</v>
      </c>
      <c r="I23" s="90">
        <f t="shared" si="2"/>
        <v>13.330672786173883</v>
      </c>
      <c r="J23" s="96">
        <v>45360277872.419998</v>
      </c>
      <c r="K23" s="90">
        <f t="shared" si="3"/>
        <v>17.981078691121606</v>
      </c>
      <c r="L23" s="95">
        <v>129954948152.65999</v>
      </c>
      <c r="M23" s="88">
        <f t="shared" si="4"/>
        <v>11.172359153723157</v>
      </c>
      <c r="N23" s="91">
        <v>9072279875</v>
      </c>
      <c r="O23" s="93">
        <f t="shared" si="5"/>
        <v>8.4172159520106593</v>
      </c>
      <c r="P23" s="91">
        <v>17996011206.188919</v>
      </c>
      <c r="Q23" s="93">
        <f t="shared" si="6"/>
        <v>10.77966096392232</v>
      </c>
      <c r="R23" s="78"/>
      <c r="S23" s="45"/>
      <c r="T23" s="6"/>
      <c r="U23" s="7"/>
      <c r="V23" s="7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</row>
    <row r="24" spans="1:56" ht="16.5" customHeight="1" x14ac:dyDescent="0.2">
      <c r="A24" s="48"/>
      <c r="B24" s="107">
        <v>9</v>
      </c>
      <c r="C24" s="108" t="s">
        <v>38</v>
      </c>
      <c r="D24" s="85">
        <v>36484985231.812149</v>
      </c>
      <c r="E24" s="86">
        <f t="shared" si="0"/>
        <v>2.5373635467505493</v>
      </c>
      <c r="F24" s="95">
        <v>18909118758.723759</v>
      </c>
      <c r="G24" s="88">
        <f t="shared" si="1"/>
        <v>3.4125489514684513</v>
      </c>
      <c r="H24" s="89">
        <v>5957835861.3499994</v>
      </c>
      <c r="I24" s="90">
        <f t="shared" si="2"/>
        <v>1.34148681510076</v>
      </c>
      <c r="J24" s="96">
        <v>5169285238.3198071</v>
      </c>
      <c r="K24" s="90">
        <f t="shared" si="3"/>
        <v>2.0491348158957576</v>
      </c>
      <c r="L24" s="95">
        <v>29460989651.340004</v>
      </c>
      <c r="M24" s="88">
        <f t="shared" si="4"/>
        <v>2.5327912641097421</v>
      </c>
      <c r="N24" s="91">
        <v>308647323</v>
      </c>
      <c r="O24" s="93">
        <f t="shared" si="5"/>
        <v>0.28636144458682566</v>
      </c>
      <c r="P24" s="91">
        <v>6715348257.8051567</v>
      </c>
      <c r="Q24" s="93">
        <f t="shared" si="6"/>
        <v>4.022512358122504</v>
      </c>
      <c r="R24" s="78"/>
      <c r="S24" s="45"/>
      <c r="T24" s="6"/>
      <c r="U24" s="7"/>
      <c r="V24" s="7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</row>
    <row r="25" spans="1:56" ht="16.5" customHeight="1" x14ac:dyDescent="0.2">
      <c r="A25" s="48"/>
      <c r="B25" s="107">
        <v>10</v>
      </c>
      <c r="C25" s="108" t="s">
        <v>18</v>
      </c>
      <c r="D25" s="85">
        <v>32407863217.600941</v>
      </c>
      <c r="E25" s="86">
        <f t="shared" si="0"/>
        <v>2.2538183922497459</v>
      </c>
      <c r="F25" s="87">
        <v>22527801889.421425</v>
      </c>
      <c r="G25" s="88">
        <f t="shared" si="1"/>
        <v>4.0656165788353631</v>
      </c>
      <c r="H25" s="97">
        <v>1822114843.1158872</v>
      </c>
      <c r="I25" s="90">
        <f t="shared" si="2"/>
        <v>0.41027364541820105</v>
      </c>
      <c r="J25" s="96">
        <v>2663294042.9118581</v>
      </c>
      <c r="K25" s="90">
        <f t="shared" si="3"/>
        <v>1.0557452910206042</v>
      </c>
      <c r="L25" s="95">
        <v>21813981976.780529</v>
      </c>
      <c r="M25" s="88">
        <f t="shared" si="4"/>
        <v>1.8753702316216685</v>
      </c>
      <c r="N25" s="91">
        <v>7333231164.7066994</v>
      </c>
      <c r="O25" s="93">
        <f t="shared" si="5"/>
        <v>6.8037352451443116</v>
      </c>
      <c r="P25" s="91">
        <v>3260650076.1153374</v>
      </c>
      <c r="Q25" s="93">
        <f t="shared" si="6"/>
        <v>1.9531385005152155</v>
      </c>
      <c r="R25" s="78"/>
      <c r="S25" s="45"/>
      <c r="T25" s="6"/>
      <c r="U25" s="7"/>
      <c r="V25" s="7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</row>
    <row r="26" spans="1:56" ht="16.5" customHeight="1" x14ac:dyDescent="0.2">
      <c r="A26" s="48"/>
      <c r="B26" s="107">
        <v>11</v>
      </c>
      <c r="C26" s="109" t="s">
        <v>41</v>
      </c>
      <c r="D26" s="95">
        <v>235488291578.12994</v>
      </c>
      <c r="E26" s="86">
        <f t="shared" si="0"/>
        <v>16.377131659516735</v>
      </c>
      <c r="F26" s="98">
        <v>83969403859.602997</v>
      </c>
      <c r="G26" s="88">
        <f t="shared" si="1"/>
        <v>15.15404841192395</v>
      </c>
      <c r="H26" s="97">
        <v>77857429793.539993</v>
      </c>
      <c r="I26" s="90">
        <f t="shared" si="2"/>
        <v>17.530646690558644</v>
      </c>
      <c r="J26" s="99">
        <v>64058780114.440002</v>
      </c>
      <c r="K26" s="90">
        <f t="shared" si="3"/>
        <v>25.393274030081464</v>
      </c>
      <c r="L26" s="100">
        <v>196339614925.24899</v>
      </c>
      <c r="M26" s="88">
        <f t="shared" si="4"/>
        <v>16.87951651884589</v>
      </c>
      <c r="N26" s="101">
        <v>10256034528.672882</v>
      </c>
      <c r="O26" s="93">
        <f t="shared" si="5"/>
        <v>9.5154976068369486</v>
      </c>
      <c r="P26" s="101">
        <v>28892642124.207634</v>
      </c>
      <c r="Q26" s="93">
        <f t="shared" si="6"/>
        <v>17.306773311176226</v>
      </c>
      <c r="R26" s="78"/>
      <c r="S26" s="45"/>
      <c r="T26" s="6"/>
      <c r="U26" s="7"/>
      <c r="V26" s="7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</row>
    <row r="27" spans="1:56" ht="16.5" customHeight="1" x14ac:dyDescent="0.2">
      <c r="A27" s="48"/>
      <c r="B27" s="107">
        <v>12</v>
      </c>
      <c r="C27" s="109" t="s">
        <v>36</v>
      </c>
      <c r="D27" s="95">
        <v>85152183924.483078</v>
      </c>
      <c r="E27" s="86">
        <f t="shared" si="0"/>
        <v>5.9219442201607828</v>
      </c>
      <c r="F27" s="98">
        <v>49553732139.267586</v>
      </c>
      <c r="G27" s="88">
        <f t="shared" si="1"/>
        <v>8.9430152092724793</v>
      </c>
      <c r="H27" s="97">
        <v>19993906053.864864</v>
      </c>
      <c r="I27" s="90">
        <f t="shared" si="2"/>
        <v>4.5018966580837327</v>
      </c>
      <c r="J27" s="99">
        <v>1399231945.2037537</v>
      </c>
      <c r="K27" s="90">
        <f t="shared" si="3"/>
        <v>0.55466370344123217</v>
      </c>
      <c r="L27" s="100">
        <v>68418204504.392235</v>
      </c>
      <c r="M27" s="88">
        <f t="shared" si="4"/>
        <v>5.8819826735493441</v>
      </c>
      <c r="N27" s="101">
        <v>8681247333.9997158</v>
      </c>
      <c r="O27" s="93">
        <f t="shared" si="5"/>
        <v>8.0544179136771188</v>
      </c>
      <c r="P27" s="101">
        <v>8052732086.0911274</v>
      </c>
      <c r="Q27" s="93">
        <f t="shared" si="6"/>
        <v>4.8236090057283558</v>
      </c>
      <c r="R27" s="78"/>
      <c r="S27" s="26"/>
      <c r="T27" s="6"/>
      <c r="U27" s="7"/>
      <c r="V27" s="7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</row>
    <row r="28" spans="1:56" ht="16.5" customHeight="1" x14ac:dyDescent="0.2">
      <c r="A28" s="48"/>
      <c r="B28" s="107">
        <v>13</v>
      </c>
      <c r="C28" s="109" t="s">
        <v>19</v>
      </c>
      <c r="D28" s="95">
        <v>75967437640.824112</v>
      </c>
      <c r="E28" s="86">
        <f t="shared" si="0"/>
        <v>5.2831872011230283</v>
      </c>
      <c r="F28" s="98">
        <v>19026336250.050003</v>
      </c>
      <c r="G28" s="88">
        <f t="shared" si="1"/>
        <v>3.4337033178999699</v>
      </c>
      <c r="H28" s="97">
        <v>18119538824.830002</v>
      </c>
      <c r="I28" s="90">
        <f t="shared" si="2"/>
        <v>4.0798576857248223</v>
      </c>
      <c r="J28" s="99">
        <v>17235156112.900002</v>
      </c>
      <c r="K28" s="90">
        <f t="shared" si="3"/>
        <v>6.8321163990983909</v>
      </c>
      <c r="L28" s="95">
        <v>57361048962.308006</v>
      </c>
      <c r="M28" s="88">
        <f t="shared" si="4"/>
        <v>4.93138775822817</v>
      </c>
      <c r="N28" s="95">
        <v>5213372011.1861057</v>
      </c>
      <c r="O28" s="93">
        <f t="shared" si="5"/>
        <v>4.836940511198855</v>
      </c>
      <c r="P28" s="95">
        <v>13393016667.33</v>
      </c>
      <c r="Q28" s="93">
        <f t="shared" si="6"/>
        <v>8.0224543819092471</v>
      </c>
      <c r="R28" s="78"/>
      <c r="S28" s="45"/>
      <c r="T28" s="6"/>
      <c r="U28" s="7"/>
      <c r="V28" s="7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</row>
    <row r="29" spans="1:56" ht="16.5" customHeight="1" x14ac:dyDescent="0.2">
      <c r="A29" s="48"/>
      <c r="B29" s="107">
        <v>14</v>
      </c>
      <c r="C29" s="109" t="s">
        <v>20</v>
      </c>
      <c r="D29" s="95">
        <v>47436123998.467232</v>
      </c>
      <c r="E29" s="86">
        <f t="shared" si="0"/>
        <v>3.2989650692773882</v>
      </c>
      <c r="F29" s="98">
        <v>20470968751.377304</v>
      </c>
      <c r="G29" s="88">
        <f t="shared" si="1"/>
        <v>3.6944176954744044</v>
      </c>
      <c r="H29" s="102">
        <v>17465262508.306114</v>
      </c>
      <c r="I29" s="90">
        <f t="shared" si="2"/>
        <v>3.9325385798489174</v>
      </c>
      <c r="J29" s="99">
        <v>464876472.20000005</v>
      </c>
      <c r="K29" s="90">
        <f t="shared" si="3"/>
        <v>0.18427974475354003</v>
      </c>
      <c r="L29" s="100">
        <v>40281834167.308846</v>
      </c>
      <c r="M29" s="88">
        <f t="shared" si="4"/>
        <v>3.4630702800113387</v>
      </c>
      <c r="N29" s="101">
        <v>3028484264.3568468</v>
      </c>
      <c r="O29" s="93">
        <f t="shared" si="5"/>
        <v>2.8098125731992716</v>
      </c>
      <c r="P29" s="95">
        <v>4125805566.8076911</v>
      </c>
      <c r="Q29" s="93">
        <f t="shared" si="6"/>
        <v>2.4713690552690455</v>
      </c>
      <c r="R29" s="78"/>
      <c r="S29" s="45"/>
      <c r="T29" s="6"/>
      <c r="U29" s="7"/>
      <c r="V29" s="7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</row>
    <row r="30" spans="1:56" ht="16.5" customHeight="1" x14ac:dyDescent="0.2">
      <c r="A30" s="48"/>
      <c r="B30" s="107">
        <v>15</v>
      </c>
      <c r="C30" s="110" t="s">
        <v>21</v>
      </c>
      <c r="D30" s="95">
        <v>8829356516.8698349</v>
      </c>
      <c r="E30" s="86">
        <f t="shared" si="0"/>
        <v>0.61404128917218104</v>
      </c>
      <c r="F30" s="98">
        <v>4545879922.9568357</v>
      </c>
      <c r="G30" s="88">
        <f t="shared" si="1"/>
        <v>0.82039982732832883</v>
      </c>
      <c r="H30" s="103">
        <v>0</v>
      </c>
      <c r="I30" s="90">
        <f t="shared" si="2"/>
        <v>0</v>
      </c>
      <c r="J30" s="99">
        <v>1875773932</v>
      </c>
      <c r="K30" s="90">
        <f t="shared" si="3"/>
        <v>0.74356772621435352</v>
      </c>
      <c r="L30" s="100">
        <v>7298008000</v>
      </c>
      <c r="M30" s="88">
        <f t="shared" si="4"/>
        <v>0.62741717527341345</v>
      </c>
      <c r="N30" s="104">
        <v>68993000</v>
      </c>
      <c r="O30" s="93">
        <f t="shared" si="5"/>
        <v>6.4011360780144744E-2</v>
      </c>
      <c r="P30" s="95">
        <v>1462355516.8698356</v>
      </c>
      <c r="Q30" s="93">
        <f t="shared" si="6"/>
        <v>0.8759550380340394</v>
      </c>
      <c r="R30" s="78"/>
      <c r="S30" s="26"/>
      <c r="T30" s="6"/>
      <c r="U30" s="7"/>
      <c r="V30" s="7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</row>
    <row r="31" spans="1:56" ht="16.5" customHeight="1" x14ac:dyDescent="0.2">
      <c r="A31" s="48"/>
      <c r="B31" s="107">
        <v>16</v>
      </c>
      <c r="C31" s="111" t="s">
        <v>35</v>
      </c>
      <c r="D31" s="73">
        <v>19817223569.15974</v>
      </c>
      <c r="E31" s="86">
        <f t="shared" si="0"/>
        <v>1.3781970956739851</v>
      </c>
      <c r="F31" s="73">
        <v>12699615332.949371</v>
      </c>
      <c r="G31" s="88">
        <f t="shared" si="1"/>
        <v>2.2919132055540636</v>
      </c>
      <c r="H31" s="74">
        <v>784141726.72484076</v>
      </c>
      <c r="I31" s="90">
        <f t="shared" si="2"/>
        <v>0.17656004832153283</v>
      </c>
      <c r="J31" s="77">
        <v>3741406695.7520456</v>
      </c>
      <c r="K31" s="90">
        <f t="shared" si="3"/>
        <v>1.483115434191622</v>
      </c>
      <c r="L31" s="73">
        <v>16426681905.290009</v>
      </c>
      <c r="M31" s="88">
        <f t="shared" si="4"/>
        <v>1.4122185615762479</v>
      </c>
      <c r="N31" s="73">
        <v>1015535714</v>
      </c>
      <c r="O31" s="105">
        <f t="shared" si="5"/>
        <v>0.94220896285095412</v>
      </c>
      <c r="P31" s="144">
        <v>2375005949.4461575</v>
      </c>
      <c r="Q31" s="106">
        <f t="shared" si="6"/>
        <v>1.4226351955995358</v>
      </c>
      <c r="R31" s="78"/>
      <c r="S31" s="45"/>
      <c r="T31" s="6"/>
      <c r="U31" s="7"/>
      <c r="V31" s="7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</row>
    <row r="32" spans="1:56" s="2" customFormat="1" ht="18.75" customHeight="1" thickBot="1" x14ac:dyDescent="0.25">
      <c r="A32" s="57"/>
      <c r="B32" s="1" t="s">
        <v>22</v>
      </c>
      <c r="C32" s="22"/>
      <c r="D32" s="82">
        <f>SUM(D16:D31)</f>
        <v>1437909253427.0977</v>
      </c>
      <c r="E32" s="83">
        <f>SUM(E16:E31)</f>
        <v>99.999999999999986</v>
      </c>
      <c r="F32" s="82">
        <f>SUM(F16:F31)</f>
        <v>554105421713.78931</v>
      </c>
      <c r="G32" s="83">
        <f>SUM(G16:G31)</f>
        <v>100</v>
      </c>
      <c r="H32" s="82">
        <f>SUM(H16:H31)</f>
        <v>444121835137.26917</v>
      </c>
      <c r="I32" s="83">
        <f t="shared" ref="I32" si="7">SUM(I16:I31)</f>
        <v>100.00000000000001</v>
      </c>
      <c r="J32" s="82">
        <f t="shared" ref="J32:Q32" si="8">SUM(J16:J31)</f>
        <v>252266722434.27325</v>
      </c>
      <c r="K32" s="83">
        <f t="shared" si="8"/>
        <v>100.00000000000001</v>
      </c>
      <c r="L32" s="82">
        <f>SUM(L16:L31)</f>
        <v>1163182693686.9719</v>
      </c>
      <c r="M32" s="83">
        <f>SUM(M16:M31)</f>
        <v>100.00000000000001</v>
      </c>
      <c r="N32" s="82">
        <f>SUM(N16:N31)</f>
        <v>107782429804.86752</v>
      </c>
      <c r="O32" s="83">
        <f>SUM(O16:O31)</f>
        <v>100</v>
      </c>
      <c r="P32" s="82">
        <f>SUM(P16:P31)</f>
        <v>166944129935.24091</v>
      </c>
      <c r="Q32" s="84">
        <f t="shared" si="8"/>
        <v>100.00000000000001</v>
      </c>
      <c r="R32" s="78"/>
      <c r="S32" s="45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</row>
    <row r="33" spans="1:56" ht="18.75" customHeight="1" thickTop="1" x14ac:dyDescent="0.2">
      <c r="A33" s="61"/>
      <c r="B33" s="23"/>
      <c r="C33" s="23"/>
      <c r="D33" s="9"/>
      <c r="E33" s="9"/>
      <c r="F33" s="24"/>
      <c r="G33" s="9"/>
      <c r="H33" s="9"/>
      <c r="I33" s="9"/>
      <c r="J33" s="9"/>
      <c r="K33" s="9"/>
      <c r="L33" s="25"/>
      <c r="M33" s="9"/>
      <c r="N33" s="9"/>
      <c r="O33" s="9"/>
      <c r="P33" s="9"/>
      <c r="Q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</row>
    <row r="34" spans="1:56" ht="15" thickBot="1" x14ac:dyDescent="0.25">
      <c r="A34" s="61"/>
      <c r="B34" s="62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</row>
    <row r="35" spans="1:56" ht="24" customHeight="1" thickTop="1" x14ac:dyDescent="0.2">
      <c r="A35" s="57"/>
      <c r="B35" s="16"/>
      <c r="C35" s="16"/>
      <c r="D35" s="135" t="s">
        <v>23</v>
      </c>
      <c r="E35" s="136"/>
      <c r="F35" s="136"/>
      <c r="G35" s="136"/>
      <c r="H35" s="136"/>
      <c r="I35" s="137"/>
      <c r="J35" s="135" t="s">
        <v>24</v>
      </c>
      <c r="K35" s="138"/>
      <c r="L35" s="7"/>
      <c r="M35" s="7"/>
      <c r="N35" s="7"/>
      <c r="S35" s="11"/>
    </row>
    <row r="36" spans="1:56" ht="43.5" customHeight="1" thickBot="1" x14ac:dyDescent="0.25">
      <c r="A36" s="57"/>
      <c r="B36" s="17" t="s">
        <v>3</v>
      </c>
      <c r="C36" s="17" t="s">
        <v>25</v>
      </c>
      <c r="D36" s="132" t="s">
        <v>26</v>
      </c>
      <c r="E36" s="133"/>
      <c r="F36" s="133"/>
      <c r="G36" s="134"/>
      <c r="H36" s="39" t="s">
        <v>47</v>
      </c>
      <c r="I36" s="38" t="s">
        <v>45</v>
      </c>
      <c r="J36" s="128" t="s">
        <v>27</v>
      </c>
      <c r="K36" s="142" t="s">
        <v>46</v>
      </c>
      <c r="L36" s="67"/>
      <c r="M36" s="68"/>
      <c r="N36" s="7"/>
    </row>
    <row r="37" spans="1:56" ht="15.75" thickTop="1" thickBot="1" x14ac:dyDescent="0.25">
      <c r="A37" s="57"/>
      <c r="B37" s="18"/>
      <c r="C37" s="18"/>
      <c r="D37" s="13" t="s">
        <v>28</v>
      </c>
      <c r="E37" s="20" t="s">
        <v>12</v>
      </c>
      <c r="F37" s="21" t="s">
        <v>29</v>
      </c>
      <c r="G37" s="20" t="s">
        <v>12</v>
      </c>
      <c r="H37" s="13" t="s">
        <v>30</v>
      </c>
      <c r="I37" s="79" t="s">
        <v>30</v>
      </c>
      <c r="J37" s="129"/>
      <c r="K37" s="143"/>
      <c r="L37" s="69"/>
      <c r="M37" s="69"/>
      <c r="N37" s="7"/>
    </row>
    <row r="38" spans="1:56" ht="15.75" thickTop="1" x14ac:dyDescent="0.2">
      <c r="A38" s="57"/>
      <c r="B38" s="107">
        <v>1</v>
      </c>
      <c r="C38" s="108" t="s">
        <v>37</v>
      </c>
      <c r="D38" s="95">
        <v>-154319780.00166202</v>
      </c>
      <c r="E38" s="112"/>
      <c r="F38" s="95">
        <v>-335863620.31252801</v>
      </c>
      <c r="G38" s="112"/>
      <c r="H38" s="113">
        <f>((D38*365/91)/D16)*100</f>
        <v>-0.81062802777767062</v>
      </c>
      <c r="I38" s="81">
        <f t="shared" ref="I38:I53" si="9">(D38/((P16-D38+L158)/2)*12/3)*100</f>
        <v>-6.6879211661328499</v>
      </c>
      <c r="J38" s="49">
        <v>419</v>
      </c>
      <c r="K38" s="114">
        <v>34</v>
      </c>
      <c r="L38" s="70"/>
      <c r="M38" s="70"/>
      <c r="N38" s="70"/>
      <c r="O38" s="63"/>
      <c r="P38" s="63"/>
    </row>
    <row r="39" spans="1:56" ht="15" x14ac:dyDescent="0.2">
      <c r="A39" s="57"/>
      <c r="B39" s="107">
        <v>2</v>
      </c>
      <c r="C39" s="108" t="s">
        <v>42</v>
      </c>
      <c r="D39" s="87">
        <v>264961374.94360536</v>
      </c>
      <c r="E39" s="112"/>
      <c r="F39" s="95">
        <v>437447210.35499412</v>
      </c>
      <c r="G39" s="112"/>
      <c r="H39" s="113">
        <f t="shared" ref="H39:H52" si="10">((D39*365/91)/D17)*100</f>
        <v>2.5546489529429248</v>
      </c>
      <c r="I39" s="81">
        <f t="shared" si="9"/>
        <v>24.679376526862352</v>
      </c>
      <c r="J39" s="50">
        <v>244</v>
      </c>
      <c r="K39" s="72">
        <v>18</v>
      </c>
      <c r="L39" s="70"/>
      <c r="M39" s="70"/>
      <c r="N39" s="70"/>
      <c r="O39" s="63"/>
      <c r="P39" s="63"/>
      <c r="T39" s="65"/>
    </row>
    <row r="40" spans="1:56" ht="15" x14ac:dyDescent="0.2">
      <c r="A40" s="57"/>
      <c r="B40" s="107">
        <v>3</v>
      </c>
      <c r="C40" s="108" t="s">
        <v>13</v>
      </c>
      <c r="D40" s="87">
        <v>1579078165.1345255</v>
      </c>
      <c r="E40" s="112"/>
      <c r="F40" s="95">
        <v>3164637726.9668775</v>
      </c>
      <c r="G40" s="112"/>
      <c r="H40" s="113">
        <f t="shared" si="10"/>
        <v>1.5751794940630905</v>
      </c>
      <c r="I40" s="81">
        <f t="shared" si="9"/>
        <v>14.25671250320571</v>
      </c>
      <c r="J40" s="50">
        <v>1298</v>
      </c>
      <c r="K40" s="72">
        <v>93</v>
      </c>
      <c r="L40" s="70"/>
      <c r="M40" s="70"/>
      <c r="N40" s="70"/>
      <c r="O40" s="63"/>
      <c r="P40" s="63"/>
      <c r="T40" s="65"/>
    </row>
    <row r="41" spans="1:56" ht="15" x14ac:dyDescent="0.2">
      <c r="A41" s="57"/>
      <c r="B41" s="107">
        <v>4</v>
      </c>
      <c r="C41" s="108" t="s">
        <v>14</v>
      </c>
      <c r="D41" s="87">
        <v>22673001.090994947</v>
      </c>
      <c r="E41" s="112"/>
      <c r="F41" s="95">
        <v>40093113.8937198</v>
      </c>
      <c r="G41" s="112"/>
      <c r="H41" s="113">
        <f t="shared" si="10"/>
        <v>4.900777923524164E-2</v>
      </c>
      <c r="I41" s="81">
        <f t="shared" si="9"/>
        <v>0.60505221416389121</v>
      </c>
      <c r="J41" s="50">
        <v>885</v>
      </c>
      <c r="K41" s="72">
        <v>58</v>
      </c>
      <c r="L41" s="70"/>
      <c r="M41" s="70"/>
      <c r="N41" s="70"/>
      <c r="O41" s="63"/>
      <c r="P41" s="63"/>
      <c r="T41" s="65"/>
    </row>
    <row r="42" spans="1:56" ht="15" x14ac:dyDescent="0.2">
      <c r="A42" s="57"/>
      <c r="B42" s="107">
        <v>5</v>
      </c>
      <c r="C42" s="108" t="s">
        <v>15</v>
      </c>
      <c r="D42" s="87">
        <v>10611013.983600013</v>
      </c>
      <c r="E42" s="112"/>
      <c r="F42" s="95">
        <v>-58743467.186799981</v>
      </c>
      <c r="G42" s="112"/>
      <c r="H42" s="113">
        <f t="shared" si="10"/>
        <v>2.6072622913740013</v>
      </c>
      <c r="I42" s="81">
        <f t="shared" si="9"/>
        <v>4.8291354642740227</v>
      </c>
      <c r="J42" s="50">
        <v>22</v>
      </c>
      <c r="K42" s="72">
        <v>1</v>
      </c>
      <c r="L42" s="70"/>
      <c r="M42" s="70"/>
      <c r="O42" s="63"/>
      <c r="P42" s="63"/>
      <c r="T42" s="65"/>
    </row>
    <row r="43" spans="1:56" ht="15" x14ac:dyDescent="0.2">
      <c r="A43" s="57"/>
      <c r="B43" s="107">
        <v>6</v>
      </c>
      <c r="C43" s="108" t="s">
        <v>40</v>
      </c>
      <c r="D43" s="87">
        <v>202261563.15755433</v>
      </c>
      <c r="E43" s="112"/>
      <c r="F43" s="95">
        <v>238608096.50136912</v>
      </c>
      <c r="G43" s="112"/>
      <c r="H43" s="113">
        <f t="shared" si="10"/>
        <v>3.7492994956749759</v>
      </c>
      <c r="I43" s="81">
        <f t="shared" si="9"/>
        <v>30.249352751085741</v>
      </c>
      <c r="J43" s="50">
        <v>166</v>
      </c>
      <c r="K43" s="72">
        <v>11</v>
      </c>
      <c r="L43" s="70"/>
      <c r="M43" s="70"/>
      <c r="N43" s="120"/>
      <c r="O43" s="63"/>
      <c r="P43" s="63"/>
      <c r="T43" s="65"/>
    </row>
    <row r="44" spans="1:56" ht="15" x14ac:dyDescent="0.2">
      <c r="A44" s="57"/>
      <c r="B44" s="107">
        <v>7</v>
      </c>
      <c r="C44" s="108" t="s">
        <v>17</v>
      </c>
      <c r="D44" s="87">
        <v>11350633.392609548</v>
      </c>
      <c r="E44" s="112"/>
      <c r="F44" s="95">
        <v>-17551883.936834805</v>
      </c>
      <c r="G44" s="112"/>
      <c r="H44" s="113">
        <f t="shared" si="10"/>
        <v>0.43702558492181054</v>
      </c>
      <c r="I44" s="81">
        <f t="shared" si="9"/>
        <v>3.3118768407341994</v>
      </c>
      <c r="J44" s="50">
        <v>99</v>
      </c>
      <c r="K44" s="72">
        <v>5</v>
      </c>
      <c r="L44" s="70"/>
      <c r="M44" s="70"/>
      <c r="N44" s="70"/>
      <c r="O44" s="63"/>
      <c r="P44" s="63"/>
      <c r="T44" s="65"/>
    </row>
    <row r="45" spans="1:56" ht="15" x14ac:dyDescent="0.2">
      <c r="A45" s="57"/>
      <c r="B45" s="107">
        <v>8</v>
      </c>
      <c r="C45" s="108" t="s">
        <v>16</v>
      </c>
      <c r="D45" s="87">
        <v>376991136.74842894</v>
      </c>
      <c r="E45" s="112"/>
      <c r="F45" s="95">
        <v>911001072.66044462</v>
      </c>
      <c r="G45" s="112"/>
      <c r="H45" s="113">
        <f t="shared" si="10"/>
        <v>0.96298313174196082</v>
      </c>
      <c r="I45" s="81">
        <f>(D45/((P23-D45+L165)/2)*12/3)*100</f>
        <v>8.5477508062893293</v>
      </c>
      <c r="J45" s="50">
        <v>590</v>
      </c>
      <c r="K45" s="72">
        <v>32</v>
      </c>
      <c r="L45" s="70"/>
      <c r="M45" s="70"/>
      <c r="O45" s="63"/>
      <c r="P45" s="63"/>
      <c r="T45" s="65"/>
    </row>
    <row r="46" spans="1:56" ht="15" x14ac:dyDescent="0.2">
      <c r="A46" s="57"/>
      <c r="B46" s="107">
        <v>9</v>
      </c>
      <c r="C46" s="108" t="s">
        <v>38</v>
      </c>
      <c r="D46" s="87">
        <v>-187544028.83689177</v>
      </c>
      <c r="E46" s="112"/>
      <c r="F46" s="95">
        <v>-570885028.83689177</v>
      </c>
      <c r="G46" s="112"/>
      <c r="H46" s="113">
        <f t="shared" si="10"/>
        <v>-2.0617715313900833</v>
      </c>
      <c r="I46" s="81">
        <f t="shared" si="9"/>
        <v>-10.730919066397405</v>
      </c>
      <c r="J46" s="50">
        <v>273</v>
      </c>
      <c r="K46" s="72">
        <v>26</v>
      </c>
      <c r="L46" s="70"/>
      <c r="M46" s="70"/>
      <c r="N46" s="70"/>
      <c r="O46" s="63"/>
      <c r="P46" s="63"/>
      <c r="T46" s="65"/>
    </row>
    <row r="47" spans="1:56" ht="15" x14ac:dyDescent="0.2">
      <c r="A47" s="57"/>
      <c r="B47" s="107">
        <v>10</v>
      </c>
      <c r="C47" s="108" t="s">
        <v>18</v>
      </c>
      <c r="D47" s="87">
        <v>-287407893.06696683</v>
      </c>
      <c r="E47" s="112"/>
      <c r="F47" s="95">
        <v>-282897904.27485561</v>
      </c>
      <c r="G47" s="112"/>
      <c r="H47" s="113">
        <f t="shared" si="10"/>
        <v>-3.5571302341742181</v>
      </c>
      <c r="I47" s="81">
        <f t="shared" si="9"/>
        <v>-31.521150286132855</v>
      </c>
      <c r="J47" s="50">
        <v>172</v>
      </c>
      <c r="K47" s="72">
        <v>7</v>
      </c>
      <c r="L47" s="70"/>
      <c r="M47" s="70"/>
      <c r="N47" s="70"/>
      <c r="O47" s="63"/>
      <c r="P47" s="63"/>
      <c r="T47" s="65"/>
    </row>
    <row r="48" spans="1:56" ht="15" x14ac:dyDescent="0.2">
      <c r="A48" s="57"/>
      <c r="B48" s="107">
        <v>11</v>
      </c>
      <c r="C48" s="108" t="s">
        <v>41</v>
      </c>
      <c r="D48" s="87">
        <v>912284040.41960096</v>
      </c>
      <c r="E48" s="112"/>
      <c r="F48" s="95">
        <v>2568530924.2350521</v>
      </c>
      <c r="G48" s="112"/>
      <c r="H48" s="113">
        <f t="shared" si="10"/>
        <v>1.5538612287267979</v>
      </c>
      <c r="I48" s="81">
        <f t="shared" si="9"/>
        <v>12.750445318053155</v>
      </c>
      <c r="J48" s="50">
        <v>1279</v>
      </c>
      <c r="K48" s="72">
        <v>76</v>
      </c>
      <c r="L48" s="70"/>
      <c r="M48" s="70"/>
      <c r="N48" s="70"/>
      <c r="O48" s="63"/>
      <c r="P48" s="63"/>
      <c r="T48" s="65"/>
    </row>
    <row r="49" spans="1:20" ht="15" x14ac:dyDescent="0.2">
      <c r="A49" s="57"/>
      <c r="B49" s="107">
        <v>12</v>
      </c>
      <c r="C49" s="108" t="s">
        <v>36</v>
      </c>
      <c r="D49" s="87">
        <v>238548288.25452408</v>
      </c>
      <c r="E49" s="112"/>
      <c r="F49" s="87">
        <v>392178949.52883947</v>
      </c>
      <c r="G49" s="112"/>
      <c r="H49" s="113">
        <f t="shared" si="10"/>
        <v>1.1236524052368202</v>
      </c>
      <c r="I49" s="81">
        <f t="shared" si="9"/>
        <v>11.859556384891572</v>
      </c>
      <c r="J49" s="50">
        <v>426</v>
      </c>
      <c r="K49" s="72">
        <v>35</v>
      </c>
      <c r="L49" s="70"/>
      <c r="M49" s="70"/>
      <c r="O49" s="63"/>
      <c r="P49" s="63"/>
      <c r="T49" s="65"/>
    </row>
    <row r="50" spans="1:20" ht="15" x14ac:dyDescent="0.2">
      <c r="A50" s="57"/>
      <c r="B50" s="107">
        <v>13</v>
      </c>
      <c r="C50" s="108" t="s">
        <v>19</v>
      </c>
      <c r="D50" s="87">
        <v>-574877567.26999998</v>
      </c>
      <c r="E50" s="112"/>
      <c r="F50" s="95">
        <v>-833704658.16999996</v>
      </c>
      <c r="G50" s="112"/>
      <c r="H50" s="113">
        <f t="shared" si="10"/>
        <v>-3.0352841646260007</v>
      </c>
      <c r="I50" s="81">
        <f t="shared" si="9"/>
        <v>-16.482757510190815</v>
      </c>
      <c r="J50" s="50">
        <v>436</v>
      </c>
      <c r="K50" s="72">
        <v>39</v>
      </c>
      <c r="L50" s="70"/>
      <c r="M50" s="70"/>
      <c r="N50" s="70"/>
      <c r="O50" s="63"/>
      <c r="P50" s="63"/>
      <c r="T50" s="65"/>
    </row>
    <row r="51" spans="1:20" ht="15" x14ac:dyDescent="0.2">
      <c r="A51" s="58"/>
      <c r="B51" s="107">
        <v>14</v>
      </c>
      <c r="C51" s="108" t="s">
        <v>20</v>
      </c>
      <c r="D51" s="87">
        <v>146791966.17254877</v>
      </c>
      <c r="E51" s="112"/>
      <c r="F51" s="95">
        <v>249429155.71891716</v>
      </c>
      <c r="G51" s="112"/>
      <c r="H51" s="113">
        <f t="shared" si="10"/>
        <v>1.2412079942252208</v>
      </c>
      <c r="I51" s="81">
        <f t="shared" si="9"/>
        <v>14.676168943976936</v>
      </c>
      <c r="J51" s="51">
        <v>378</v>
      </c>
      <c r="K51" s="72">
        <v>30</v>
      </c>
      <c r="L51" s="70"/>
      <c r="M51" s="70"/>
      <c r="N51" s="121"/>
      <c r="O51" s="63"/>
      <c r="P51" s="63"/>
      <c r="T51" s="65"/>
    </row>
    <row r="52" spans="1:20" ht="15" x14ac:dyDescent="0.2">
      <c r="A52" s="59"/>
      <c r="B52" s="69">
        <v>15</v>
      </c>
      <c r="C52" s="118" t="s">
        <v>21</v>
      </c>
      <c r="D52" s="87">
        <v>39849658.99712646</v>
      </c>
      <c r="E52" s="112"/>
      <c r="F52" s="95">
        <v>76738516.869835451</v>
      </c>
      <c r="G52" s="112"/>
      <c r="H52" s="113">
        <f t="shared" si="10"/>
        <v>1.8102853138135429</v>
      </c>
      <c r="I52" s="81">
        <f t="shared" si="9"/>
        <v>11.20551337816034</v>
      </c>
      <c r="J52" s="51">
        <v>78</v>
      </c>
      <c r="K52" s="72">
        <v>6</v>
      </c>
      <c r="L52" s="70"/>
      <c r="M52" s="70"/>
      <c r="N52" s="70"/>
      <c r="T52" s="65"/>
    </row>
    <row r="53" spans="1:20" ht="15" x14ac:dyDescent="0.2">
      <c r="A53" s="59"/>
      <c r="B53" s="69">
        <v>16</v>
      </c>
      <c r="C53" s="111" t="s">
        <v>35</v>
      </c>
      <c r="D53" s="73">
        <v>-76945771.219650894</v>
      </c>
      <c r="E53" s="112"/>
      <c r="F53" s="73">
        <v>-417387144.7001422</v>
      </c>
      <c r="G53" s="112"/>
      <c r="H53" s="113">
        <v>0</v>
      </c>
      <c r="I53" s="81">
        <f t="shared" si="9"/>
        <v>-12.134317300201552</v>
      </c>
      <c r="J53" s="50">
        <v>103</v>
      </c>
      <c r="K53" s="72">
        <v>9</v>
      </c>
      <c r="L53" s="70"/>
      <c r="M53" s="70"/>
      <c r="T53" s="65"/>
    </row>
    <row r="54" spans="1:20" ht="18" customHeight="1" thickBot="1" x14ac:dyDescent="0.25">
      <c r="A54" s="60"/>
      <c r="B54" s="1" t="s">
        <v>22</v>
      </c>
      <c r="C54" s="12"/>
      <c r="D54" s="82">
        <f>SUM(D38:D53)</f>
        <v>2524305801.8999476</v>
      </c>
      <c r="E54" s="115"/>
      <c r="F54" s="82">
        <f>SUM(F38:F53)</f>
        <v>5561631059.3119965</v>
      </c>
      <c r="G54" s="115"/>
      <c r="H54" s="116"/>
      <c r="I54" s="116"/>
      <c r="J54" s="52">
        <f>SUM(J38:J53)</f>
        <v>6868</v>
      </c>
      <c r="K54" s="117">
        <f>SUM(K38:K53)</f>
        <v>480</v>
      </c>
      <c r="L54" s="71"/>
      <c r="M54" s="71"/>
      <c r="T54" s="65"/>
    </row>
    <row r="55" spans="1:20" ht="15" thickTop="1" x14ac:dyDescent="0.2">
      <c r="A55" s="11"/>
      <c r="D55" s="9"/>
      <c r="F55" s="9"/>
      <c r="G55" s="9"/>
      <c r="H55" s="9"/>
      <c r="I55" s="9"/>
      <c r="J55" s="9"/>
      <c r="K55" s="25"/>
      <c r="M55" s="7"/>
      <c r="T55" s="66"/>
    </row>
    <row r="56" spans="1:20" x14ac:dyDescent="0.2">
      <c r="A56" s="36" t="s">
        <v>33</v>
      </c>
      <c r="B56" s="37" t="s">
        <v>34</v>
      </c>
      <c r="D56" s="9"/>
      <c r="E56" s="9"/>
      <c r="F56" s="9"/>
      <c r="G56" s="9"/>
      <c r="H56" s="9"/>
      <c r="I56" s="9"/>
      <c r="J56" s="9"/>
      <c r="K56" s="9"/>
    </row>
    <row r="57" spans="1:20" x14ac:dyDescent="0.2">
      <c r="A57" s="26"/>
      <c r="B57" s="2"/>
      <c r="D57" s="9"/>
      <c r="E57" s="9"/>
      <c r="F57" s="9"/>
      <c r="G57" s="9"/>
      <c r="H57" s="14"/>
      <c r="I57" s="9"/>
      <c r="J57" s="9"/>
      <c r="K57" s="9"/>
    </row>
    <row r="58" spans="1:20" x14ac:dyDescent="0.2">
      <c r="B58" s="27" t="s">
        <v>31</v>
      </c>
      <c r="D58" s="9"/>
      <c r="E58" s="9"/>
      <c r="F58" s="28"/>
      <c r="G58" s="9"/>
      <c r="H58" s="9"/>
      <c r="I58" s="9"/>
      <c r="J58" s="9"/>
      <c r="K58" s="9"/>
    </row>
    <row r="59" spans="1:20" x14ac:dyDescent="0.2">
      <c r="A59" s="2"/>
      <c r="B59" s="29" t="s">
        <v>32</v>
      </c>
      <c r="D59" s="9"/>
      <c r="E59" s="30"/>
      <c r="F59" s="6"/>
      <c r="G59" s="9"/>
      <c r="H59" s="9"/>
      <c r="I59" s="9"/>
      <c r="J59" s="9"/>
      <c r="K59" s="30"/>
    </row>
    <row r="60" spans="1:20" x14ac:dyDescent="0.2">
      <c r="A60" s="2"/>
      <c r="B60" s="29" t="s">
        <v>49</v>
      </c>
      <c r="D60" s="9"/>
      <c r="E60" s="9"/>
      <c r="F60" s="30"/>
      <c r="G60" s="9"/>
      <c r="H60" s="9"/>
      <c r="I60" s="9"/>
      <c r="J60" s="9"/>
      <c r="K60" s="9"/>
    </row>
    <row r="61" spans="1:20" x14ac:dyDescent="0.2">
      <c r="B61" s="2"/>
      <c r="D61" s="8"/>
      <c r="E61" s="9"/>
      <c r="F61" s="31"/>
      <c r="H61" s="9"/>
      <c r="I61" s="9"/>
      <c r="J61" s="9"/>
      <c r="K61" s="9"/>
    </row>
    <row r="62" spans="1:20" x14ac:dyDescent="0.2">
      <c r="D62" s="5"/>
      <c r="E62" s="9"/>
      <c r="F62" s="9"/>
      <c r="G62" s="9"/>
      <c r="H62" s="9"/>
      <c r="I62" s="9"/>
      <c r="J62" s="9"/>
      <c r="K62" s="9"/>
      <c r="M62" s="11"/>
    </row>
    <row r="63" spans="1:20" x14ac:dyDescent="0.2">
      <c r="D63" s="14"/>
      <c r="E63" s="14"/>
      <c r="F63" s="14"/>
      <c r="G63" s="9"/>
      <c r="H63" s="9"/>
      <c r="I63" s="9"/>
      <c r="J63" s="9"/>
      <c r="K63" s="9"/>
      <c r="M63" s="47"/>
    </row>
    <row r="64" spans="1:20" x14ac:dyDescent="0.2">
      <c r="D64" s="14"/>
      <c r="E64" s="14"/>
      <c r="F64" s="9"/>
      <c r="G64" s="9"/>
      <c r="H64" s="9"/>
      <c r="I64" s="9"/>
      <c r="J64" s="9"/>
      <c r="K64" s="9"/>
      <c r="M64" s="40"/>
    </row>
    <row r="65" spans="4:14" x14ac:dyDescent="0.2">
      <c r="D65" s="14"/>
      <c r="E65" s="14"/>
      <c r="F65" s="31"/>
      <c r="G65" s="9"/>
      <c r="H65" s="9"/>
      <c r="I65" s="9"/>
      <c r="J65" s="9"/>
      <c r="K65" s="9"/>
    </row>
    <row r="66" spans="4:14" x14ac:dyDescent="0.2">
      <c r="D66" s="14"/>
      <c r="E66" s="14"/>
      <c r="F66" s="32"/>
      <c r="G66" s="9"/>
      <c r="H66" s="9"/>
      <c r="I66" s="9"/>
      <c r="J66" s="9"/>
      <c r="K66" s="9"/>
    </row>
    <row r="67" spans="4:14" x14ac:dyDescent="0.2">
      <c r="D67" s="14"/>
      <c r="E67" s="14"/>
      <c r="H67" s="9"/>
      <c r="I67" s="9"/>
      <c r="J67" s="9"/>
      <c r="K67" s="9"/>
    </row>
    <row r="68" spans="4:14" x14ac:dyDescent="0.2">
      <c r="D68" s="14"/>
      <c r="E68" s="14"/>
      <c r="H68" s="9"/>
      <c r="I68" s="9"/>
      <c r="J68" s="9"/>
      <c r="K68" s="9"/>
      <c r="M68" s="11"/>
    </row>
    <row r="69" spans="4:14" x14ac:dyDescent="0.2">
      <c r="D69" s="14"/>
      <c r="E69" s="14"/>
      <c r="H69" s="9"/>
      <c r="I69" s="9"/>
      <c r="J69" s="9"/>
      <c r="K69" s="9"/>
      <c r="M69" s="47"/>
    </row>
    <row r="70" spans="4:14" x14ac:dyDescent="0.2">
      <c r="D70" s="14"/>
      <c r="E70" s="14"/>
      <c r="H70" s="9"/>
      <c r="I70" s="9"/>
      <c r="J70" s="9"/>
      <c r="K70" s="9"/>
    </row>
    <row r="71" spans="4:14" x14ac:dyDescent="0.2">
      <c r="D71" s="14"/>
      <c r="E71" s="14"/>
      <c r="H71" s="9"/>
      <c r="I71" s="9"/>
      <c r="J71" s="9"/>
      <c r="K71" s="9"/>
    </row>
    <row r="72" spans="4:14" x14ac:dyDescent="0.2">
      <c r="D72" s="14"/>
      <c r="E72" s="14"/>
      <c r="H72" s="9"/>
      <c r="I72" s="9"/>
      <c r="J72" s="9"/>
      <c r="K72" s="9"/>
    </row>
    <row r="73" spans="4:14" x14ac:dyDescent="0.2">
      <c r="D73" s="14"/>
      <c r="E73" s="14"/>
      <c r="H73" s="9"/>
      <c r="I73" s="9"/>
      <c r="J73" s="9"/>
      <c r="K73" s="9"/>
    </row>
    <row r="74" spans="4:14" x14ac:dyDescent="0.2">
      <c r="D74" s="14"/>
      <c r="E74" s="14"/>
      <c r="H74" s="9"/>
      <c r="I74" s="9"/>
      <c r="J74" s="9"/>
      <c r="K74" s="9"/>
    </row>
    <row r="75" spans="4:14" x14ac:dyDescent="0.2">
      <c r="D75" s="14"/>
      <c r="E75" s="14"/>
      <c r="H75" s="9"/>
      <c r="I75" s="9"/>
      <c r="J75" s="9"/>
      <c r="K75" s="9"/>
    </row>
    <row r="76" spans="4:14" x14ac:dyDescent="0.2">
      <c r="D76" s="14"/>
      <c r="E76" s="14"/>
      <c r="H76" s="9"/>
      <c r="I76" s="9"/>
      <c r="J76" s="9"/>
      <c r="K76" s="9"/>
    </row>
    <row r="77" spans="4:14" x14ac:dyDescent="0.2">
      <c r="D77" s="14"/>
      <c r="E77" s="14"/>
      <c r="H77" s="9"/>
      <c r="I77" s="9"/>
      <c r="J77" s="9"/>
      <c r="K77" s="9"/>
    </row>
    <row r="78" spans="4:14" x14ac:dyDescent="0.2">
      <c r="D78" s="14"/>
      <c r="E78" s="14"/>
      <c r="H78" s="9"/>
      <c r="I78" s="9"/>
      <c r="J78" s="9"/>
      <c r="K78" s="9"/>
      <c r="M78" s="7"/>
      <c r="N78" s="7"/>
    </row>
    <row r="79" spans="4:14" x14ac:dyDescent="0.2">
      <c r="D79" s="14"/>
      <c r="E79" s="14"/>
      <c r="H79" s="9"/>
      <c r="I79" s="9"/>
      <c r="J79" s="9"/>
      <c r="K79" s="9"/>
      <c r="M79" s="7"/>
      <c r="N79" s="7"/>
    </row>
    <row r="80" spans="4:14" x14ac:dyDescent="0.2">
      <c r="D80" s="14"/>
      <c r="E80" s="14"/>
      <c r="H80" s="9"/>
      <c r="I80" s="9"/>
      <c r="J80" s="9"/>
      <c r="K80" s="9"/>
      <c r="M80" s="7"/>
      <c r="N80" s="7"/>
    </row>
    <row r="81" spans="4:14" x14ac:dyDescent="0.2">
      <c r="D81" s="14"/>
      <c r="E81" s="14"/>
      <c r="H81" s="9"/>
      <c r="I81" s="9"/>
      <c r="J81" s="9"/>
      <c r="K81" s="9"/>
      <c r="M81" s="7"/>
      <c r="N81" s="7"/>
    </row>
    <row r="82" spans="4:14" x14ac:dyDescent="0.2">
      <c r="D82" s="14"/>
      <c r="E82" s="14"/>
      <c r="H82" s="9"/>
      <c r="I82" s="9"/>
      <c r="J82" s="9"/>
      <c r="K82" s="9"/>
      <c r="M82" s="7"/>
      <c r="N82" s="7"/>
    </row>
    <row r="83" spans="4:14" x14ac:dyDescent="0.2">
      <c r="D83" s="14"/>
      <c r="E83" s="14"/>
      <c r="H83" s="9"/>
      <c r="I83" s="9"/>
      <c r="J83" s="9"/>
      <c r="K83" s="9"/>
      <c r="M83" s="7"/>
      <c r="N83" s="6"/>
    </row>
    <row r="84" spans="4:14" x14ac:dyDescent="0.2">
      <c r="D84" s="9"/>
      <c r="E84" s="9"/>
      <c r="H84" s="9"/>
      <c r="I84" s="9"/>
      <c r="J84" s="9"/>
      <c r="K84" s="9"/>
      <c r="M84" s="7"/>
      <c r="N84" s="6"/>
    </row>
    <row r="85" spans="4:14" x14ac:dyDescent="0.2">
      <c r="D85" s="9"/>
      <c r="E85" s="9"/>
      <c r="H85" s="9"/>
      <c r="I85" s="9"/>
      <c r="J85" s="9"/>
      <c r="K85" s="9"/>
      <c r="M85" s="7"/>
      <c r="N85" s="6"/>
    </row>
    <row r="86" spans="4:14" x14ac:dyDescent="0.2">
      <c r="D86" s="9"/>
      <c r="E86" s="9"/>
      <c r="H86" s="9"/>
      <c r="I86" s="9"/>
      <c r="J86" s="9"/>
      <c r="K86" s="9"/>
      <c r="M86" s="7"/>
      <c r="N86" s="6"/>
    </row>
    <row r="87" spans="4:14" x14ac:dyDescent="0.2">
      <c r="D87" s="9"/>
      <c r="E87" s="9"/>
      <c r="H87" s="9"/>
      <c r="I87" s="9"/>
      <c r="J87" s="9"/>
      <c r="K87" s="9"/>
      <c r="M87" s="7"/>
      <c r="N87" s="6"/>
    </row>
    <row r="88" spans="4:14" x14ac:dyDescent="0.2">
      <c r="D88" s="9"/>
      <c r="E88" s="9"/>
      <c r="H88" s="9"/>
      <c r="I88" s="9"/>
      <c r="J88" s="9"/>
      <c r="K88" s="9"/>
      <c r="M88" s="7"/>
      <c r="N88" s="6"/>
    </row>
    <row r="89" spans="4:14" x14ac:dyDescent="0.2">
      <c r="D89" s="9"/>
      <c r="E89" s="9"/>
      <c r="H89" s="9"/>
      <c r="I89" s="9"/>
      <c r="J89" s="9"/>
      <c r="K89" s="9"/>
      <c r="M89" s="7"/>
      <c r="N89" s="6"/>
    </row>
    <row r="90" spans="4:14" x14ac:dyDescent="0.2">
      <c r="D90" s="9"/>
      <c r="E90" s="9"/>
      <c r="H90" s="9"/>
      <c r="I90" s="9"/>
      <c r="J90" s="9"/>
      <c r="K90" s="9"/>
      <c r="M90" s="7"/>
      <c r="N90" s="6"/>
    </row>
    <row r="91" spans="4:14" x14ac:dyDescent="0.2">
      <c r="D91" s="9"/>
      <c r="E91" s="9"/>
      <c r="H91" s="9"/>
      <c r="I91" s="9"/>
      <c r="J91" s="9"/>
      <c r="K91" s="9"/>
      <c r="M91" s="7"/>
      <c r="N91" s="6"/>
    </row>
    <row r="92" spans="4:14" x14ac:dyDescent="0.2">
      <c r="D92" s="9"/>
      <c r="E92" s="9"/>
      <c r="I92" s="9"/>
      <c r="J92" s="9"/>
      <c r="K92" s="9"/>
      <c r="M92" s="7"/>
      <c r="N92" s="6"/>
    </row>
    <row r="93" spans="4:14" x14ac:dyDescent="0.2">
      <c r="D93" s="9"/>
      <c r="E93" s="9"/>
      <c r="I93" s="9"/>
      <c r="J93" s="9"/>
      <c r="K93" s="9"/>
      <c r="M93" s="7"/>
      <c r="N93" s="6"/>
    </row>
    <row r="94" spans="4:14" x14ac:dyDescent="0.2">
      <c r="D94" s="9"/>
      <c r="E94" s="9"/>
      <c r="I94" s="9"/>
      <c r="J94" s="9"/>
      <c r="K94" s="9"/>
      <c r="M94" s="7"/>
      <c r="N94" s="6"/>
    </row>
    <row r="95" spans="4:14" x14ac:dyDescent="0.2">
      <c r="D95" s="9"/>
      <c r="E95" s="9"/>
      <c r="I95" s="9"/>
      <c r="J95" s="9"/>
      <c r="K95" s="9"/>
      <c r="M95" s="7"/>
      <c r="N95" s="6"/>
    </row>
    <row r="96" spans="4:14" x14ac:dyDescent="0.2">
      <c r="D96" s="9"/>
      <c r="E96" s="9"/>
      <c r="I96" s="9"/>
      <c r="J96" s="9"/>
      <c r="K96" s="9"/>
      <c r="M96" s="7"/>
      <c r="N96" s="6"/>
    </row>
    <row r="97" spans="4:14" x14ac:dyDescent="0.2">
      <c r="D97" s="9"/>
      <c r="E97" s="9"/>
      <c r="I97" s="9"/>
      <c r="J97" s="9"/>
      <c r="K97" s="9"/>
      <c r="M97" s="7"/>
      <c r="N97" s="6"/>
    </row>
    <row r="98" spans="4:14" x14ac:dyDescent="0.2">
      <c r="D98" s="9"/>
      <c r="E98" s="9"/>
      <c r="I98" s="9"/>
      <c r="J98" s="9"/>
      <c r="K98" s="9"/>
      <c r="M98" s="7"/>
      <c r="N98" s="6"/>
    </row>
    <row r="99" spans="4:14" x14ac:dyDescent="0.2">
      <c r="D99" s="9"/>
      <c r="E99" s="9"/>
      <c r="I99" s="9"/>
      <c r="J99" s="9"/>
      <c r="K99" s="9"/>
      <c r="L99" s="7"/>
      <c r="M99" s="7"/>
      <c r="N99" s="42"/>
    </row>
    <row r="100" spans="4:14" x14ac:dyDescent="0.2">
      <c r="D100" s="9"/>
      <c r="E100" s="9"/>
      <c r="I100" s="9"/>
      <c r="J100" s="9"/>
      <c r="K100" s="9"/>
      <c r="L100" s="7"/>
      <c r="M100" s="7"/>
      <c r="N100" s="7"/>
    </row>
    <row r="101" spans="4:14" x14ac:dyDescent="0.2">
      <c r="D101" s="9"/>
      <c r="E101" s="9"/>
      <c r="I101" s="9"/>
      <c r="J101" s="9"/>
      <c r="K101" s="9"/>
      <c r="L101" s="9"/>
    </row>
    <row r="102" spans="4:14" x14ac:dyDescent="0.2">
      <c r="D102" s="9"/>
      <c r="E102" s="9"/>
      <c r="I102" s="9"/>
      <c r="J102" s="9"/>
      <c r="K102" s="9"/>
      <c r="L102" s="6"/>
    </row>
    <row r="103" spans="4:14" x14ac:dyDescent="0.2">
      <c r="D103" s="9"/>
      <c r="E103" s="9"/>
      <c r="I103" s="9"/>
      <c r="J103" s="9"/>
      <c r="K103" s="9"/>
      <c r="L103" s="6"/>
    </row>
    <row r="104" spans="4:14" x14ac:dyDescent="0.2">
      <c r="D104" s="9"/>
      <c r="E104" s="9"/>
      <c r="I104" s="9"/>
      <c r="J104" s="9"/>
      <c r="K104" s="9"/>
      <c r="L104" s="7"/>
    </row>
    <row r="105" spans="4:14" x14ac:dyDescent="0.2">
      <c r="D105" s="9"/>
      <c r="E105" s="9"/>
      <c r="F105" s="9"/>
      <c r="G105" s="9"/>
      <c r="I105" s="9"/>
      <c r="J105" s="9"/>
      <c r="K105" s="9"/>
      <c r="L105" s="7"/>
    </row>
    <row r="106" spans="4:14" x14ac:dyDescent="0.2">
      <c r="D106" s="9"/>
      <c r="E106" s="9"/>
      <c r="F106" s="9"/>
      <c r="G106" s="9"/>
      <c r="I106" s="9"/>
      <c r="J106" s="9"/>
      <c r="K106" s="9"/>
      <c r="L106" s="7"/>
    </row>
    <row r="107" spans="4:14" x14ac:dyDescent="0.2">
      <c r="D107" s="9"/>
      <c r="E107" s="9"/>
      <c r="F107" s="9"/>
      <c r="G107" s="9"/>
      <c r="I107" s="9"/>
      <c r="J107" s="9"/>
      <c r="K107" s="9"/>
      <c r="L107" s="7"/>
    </row>
    <row r="108" spans="4:14" x14ac:dyDescent="0.2">
      <c r="D108" s="9"/>
      <c r="E108" s="9"/>
      <c r="F108" s="9"/>
      <c r="G108" s="9"/>
      <c r="I108" s="9"/>
      <c r="J108" s="9"/>
      <c r="K108" s="9"/>
      <c r="L108" s="7"/>
    </row>
    <row r="109" spans="4:14" x14ac:dyDescent="0.2">
      <c r="D109" s="9"/>
      <c r="E109" s="9"/>
      <c r="H109" s="9"/>
      <c r="I109" s="9"/>
      <c r="J109" s="9"/>
      <c r="K109" s="9"/>
      <c r="L109" s="7"/>
    </row>
    <row r="110" spans="4:14" x14ac:dyDescent="0.2">
      <c r="D110" s="9"/>
      <c r="E110" s="9"/>
      <c r="H110" s="30"/>
      <c r="I110" s="9"/>
      <c r="J110" s="9"/>
      <c r="K110" s="9"/>
      <c r="L110" s="7"/>
    </row>
    <row r="111" spans="4:14" x14ac:dyDescent="0.2">
      <c r="D111" s="9"/>
      <c r="E111" s="9"/>
      <c r="H111" s="30"/>
      <c r="I111" s="9"/>
      <c r="J111" s="9"/>
      <c r="K111" s="9"/>
      <c r="L111" s="7"/>
    </row>
    <row r="112" spans="4:14" x14ac:dyDescent="0.2">
      <c r="D112" s="9"/>
      <c r="E112" s="9"/>
      <c r="H112" s="30"/>
      <c r="I112" s="9"/>
      <c r="J112" s="9"/>
      <c r="K112" s="9"/>
      <c r="L112" s="7"/>
    </row>
    <row r="113" spans="4:12" x14ac:dyDescent="0.2">
      <c r="D113" s="9"/>
      <c r="E113" s="9"/>
      <c r="H113" s="30"/>
      <c r="I113" s="9"/>
      <c r="J113" s="9"/>
      <c r="K113" s="9"/>
      <c r="L113" s="7"/>
    </row>
    <row r="114" spans="4:12" x14ac:dyDescent="0.2">
      <c r="D114" s="9"/>
      <c r="E114" s="9"/>
      <c r="H114" s="30"/>
      <c r="I114" s="9"/>
      <c r="J114" s="9"/>
      <c r="K114" s="9"/>
      <c r="L114" s="7"/>
    </row>
    <row r="115" spans="4:12" x14ac:dyDescent="0.2">
      <c r="D115" s="9"/>
      <c r="E115" s="9"/>
      <c r="H115" s="6"/>
      <c r="I115" s="9"/>
      <c r="J115" s="9"/>
      <c r="K115" s="9"/>
      <c r="L115" s="7"/>
    </row>
    <row r="116" spans="4:12" x14ac:dyDescent="0.2">
      <c r="D116" s="9"/>
      <c r="E116" s="9"/>
    </row>
    <row r="117" spans="4:12" x14ac:dyDescent="0.2">
      <c r="D117" s="9"/>
      <c r="E117" s="9"/>
    </row>
    <row r="118" spans="4:12" x14ac:dyDescent="0.2">
      <c r="D118" s="9"/>
      <c r="E118" s="9"/>
    </row>
    <row r="119" spans="4:12" x14ac:dyDescent="0.2">
      <c r="D119" s="9"/>
      <c r="E119" s="9"/>
    </row>
    <row r="120" spans="4:12" x14ac:dyDescent="0.2">
      <c r="D120" s="9"/>
      <c r="E120" s="9"/>
    </row>
    <row r="121" spans="4:12" x14ac:dyDescent="0.2">
      <c r="D121" s="9"/>
      <c r="E121" s="9"/>
    </row>
    <row r="122" spans="4:12" x14ac:dyDescent="0.2">
      <c r="D122" s="9"/>
      <c r="E122" s="9"/>
    </row>
    <row r="123" spans="4:12" x14ac:dyDescent="0.2">
      <c r="D123" s="9"/>
      <c r="E123" s="9"/>
    </row>
    <row r="124" spans="4:12" x14ac:dyDescent="0.2">
      <c r="D124" s="9"/>
      <c r="E124" s="9"/>
    </row>
    <row r="125" spans="4:12" x14ac:dyDescent="0.2">
      <c r="D125" s="9"/>
      <c r="E125" s="9"/>
    </row>
    <row r="126" spans="4:12" x14ac:dyDescent="0.2">
      <c r="D126" s="9"/>
      <c r="E126" s="9"/>
    </row>
    <row r="127" spans="4:12" x14ac:dyDescent="0.2">
      <c r="D127" s="9"/>
      <c r="E127" s="9"/>
    </row>
    <row r="128" spans="4:12" ht="15" x14ac:dyDescent="0.2">
      <c r="D128" s="9"/>
      <c r="E128" s="9"/>
      <c r="F128" s="122"/>
      <c r="G128" s="122"/>
    </row>
    <row r="129" spans="4:12" x14ac:dyDescent="0.2">
      <c r="D129" s="9"/>
      <c r="E129" s="9"/>
      <c r="F129" s="9"/>
      <c r="G129" s="9"/>
    </row>
    <row r="130" spans="4:12" x14ac:dyDescent="0.2">
      <c r="D130" s="9"/>
      <c r="E130" s="9"/>
      <c r="F130" s="6"/>
      <c r="G130" s="43"/>
      <c r="H130" s="64"/>
    </row>
    <row r="131" spans="4:12" x14ac:dyDescent="0.2">
      <c r="D131" s="9"/>
      <c r="E131" s="9"/>
      <c r="F131" s="6"/>
      <c r="G131" s="43"/>
      <c r="H131" s="64"/>
    </row>
    <row r="132" spans="4:12" x14ac:dyDescent="0.2">
      <c r="D132" s="9"/>
      <c r="E132" s="9"/>
      <c r="F132" s="6"/>
      <c r="G132" s="43"/>
      <c r="H132" s="64"/>
    </row>
    <row r="133" spans="4:12" x14ac:dyDescent="0.2">
      <c r="D133" s="9"/>
      <c r="E133" s="9"/>
      <c r="F133" s="6"/>
      <c r="G133" s="43"/>
      <c r="H133" s="64"/>
    </row>
    <row r="134" spans="4:12" x14ac:dyDescent="0.2">
      <c r="D134" s="9"/>
      <c r="E134" s="9"/>
      <c r="F134" s="6"/>
      <c r="G134" s="43"/>
      <c r="H134" s="64"/>
      <c r="I134" s="9"/>
      <c r="J134" s="9"/>
      <c r="K134" s="9"/>
    </row>
    <row r="135" spans="4:12" x14ac:dyDescent="0.2">
      <c r="D135" s="9"/>
      <c r="E135" s="9"/>
      <c r="F135" s="6"/>
      <c r="G135" s="43"/>
      <c r="H135" s="64"/>
      <c r="I135" s="9"/>
      <c r="J135" s="9"/>
      <c r="K135" s="9"/>
    </row>
    <row r="136" spans="4:12" x14ac:dyDescent="0.2">
      <c r="D136" s="9"/>
      <c r="E136" s="9"/>
      <c r="F136" s="6"/>
      <c r="G136" s="43"/>
      <c r="H136" s="64"/>
      <c r="I136" s="9"/>
      <c r="J136" s="9"/>
      <c r="K136" s="9"/>
    </row>
    <row r="137" spans="4:12" x14ac:dyDescent="0.2">
      <c r="D137" s="9"/>
      <c r="E137" s="9"/>
      <c r="F137" s="6"/>
      <c r="G137" s="43"/>
      <c r="H137" s="64"/>
      <c r="I137" s="9"/>
      <c r="J137" s="9"/>
      <c r="K137" s="9"/>
    </row>
    <row r="138" spans="4:12" x14ac:dyDescent="0.2">
      <c r="D138" s="9"/>
      <c r="E138" s="9"/>
      <c r="F138" s="6"/>
      <c r="G138" s="43"/>
      <c r="H138" s="64"/>
      <c r="I138" s="9"/>
      <c r="J138" s="9"/>
      <c r="K138" s="9"/>
    </row>
    <row r="139" spans="4:12" x14ac:dyDescent="0.2">
      <c r="D139" s="9"/>
      <c r="E139" s="9"/>
      <c r="F139" s="6"/>
      <c r="G139" s="43"/>
      <c r="H139" s="80"/>
      <c r="I139" s="7"/>
      <c r="J139" s="3"/>
      <c r="K139" s="9"/>
      <c r="L139" s="7"/>
    </row>
    <row r="140" spans="4:12" x14ac:dyDescent="0.2">
      <c r="D140" s="9"/>
      <c r="E140" s="9"/>
      <c r="F140" s="6"/>
      <c r="G140" s="43"/>
      <c r="H140" s="80"/>
      <c r="I140" s="7"/>
      <c r="J140" s="6"/>
      <c r="K140" s="9"/>
    </row>
    <row r="141" spans="4:12" x14ac:dyDescent="0.2">
      <c r="D141" s="9"/>
      <c r="E141" s="9"/>
      <c r="F141" s="6"/>
      <c r="G141" s="43"/>
      <c r="H141" s="80"/>
      <c r="I141" s="7"/>
      <c r="J141" s="6"/>
      <c r="K141" s="9"/>
    </row>
    <row r="142" spans="4:12" x14ac:dyDescent="0.2">
      <c r="D142" s="9"/>
      <c r="E142" s="9"/>
      <c r="F142" s="6"/>
      <c r="G142" s="43"/>
      <c r="H142" s="80"/>
      <c r="I142" s="7"/>
      <c r="J142" s="6"/>
      <c r="K142" s="9"/>
    </row>
    <row r="143" spans="4:12" x14ac:dyDescent="0.2">
      <c r="D143" s="9"/>
      <c r="E143" s="9"/>
      <c r="F143" s="6"/>
      <c r="G143" s="43"/>
      <c r="H143" s="80"/>
      <c r="I143" s="7"/>
      <c r="J143" s="6"/>
      <c r="K143" s="9"/>
    </row>
    <row r="144" spans="4:12" x14ac:dyDescent="0.2">
      <c r="D144" s="9"/>
      <c r="E144" s="9"/>
      <c r="F144" s="6"/>
      <c r="G144" s="43"/>
      <c r="H144" s="80"/>
      <c r="I144" s="7"/>
      <c r="J144" s="6"/>
      <c r="K144" s="9"/>
    </row>
    <row r="145" spans="4:12" x14ac:dyDescent="0.2">
      <c r="D145" s="9"/>
      <c r="E145" s="9"/>
      <c r="F145" s="6"/>
      <c r="G145" s="43"/>
      <c r="H145" s="80"/>
      <c r="I145" s="7"/>
      <c r="J145" s="6"/>
      <c r="K145" s="9"/>
    </row>
    <row r="146" spans="4:12" x14ac:dyDescent="0.2">
      <c r="D146" s="9"/>
      <c r="E146" s="9"/>
      <c r="F146" s="42"/>
      <c r="G146" s="44"/>
      <c r="H146" s="80"/>
      <c r="I146" s="7"/>
      <c r="J146" s="6"/>
      <c r="K146" s="9"/>
    </row>
    <row r="147" spans="4:12" x14ac:dyDescent="0.2">
      <c r="D147" s="9"/>
      <c r="E147" s="9"/>
      <c r="F147" s="9"/>
      <c r="G147" s="9"/>
      <c r="H147" s="6"/>
      <c r="I147" s="7"/>
      <c r="J147" s="6"/>
      <c r="K147" s="9"/>
    </row>
    <row r="148" spans="4:12" x14ac:dyDescent="0.2">
      <c r="D148" s="9"/>
      <c r="E148" s="9"/>
      <c r="F148" s="9"/>
      <c r="G148" s="9"/>
      <c r="H148" s="6"/>
      <c r="I148" s="7"/>
      <c r="J148" s="6"/>
      <c r="K148" s="9"/>
    </row>
    <row r="149" spans="4:12" x14ac:dyDescent="0.2">
      <c r="D149" s="9"/>
      <c r="E149" s="9"/>
      <c r="F149" s="9"/>
      <c r="G149" s="9"/>
      <c r="H149" s="6"/>
      <c r="I149" s="7"/>
      <c r="J149" s="6"/>
      <c r="K149" s="9"/>
    </row>
    <row r="150" spans="4:12" x14ac:dyDescent="0.2">
      <c r="D150" s="9"/>
      <c r="E150" s="9"/>
      <c r="F150" s="9"/>
      <c r="G150" s="9"/>
      <c r="H150" s="6"/>
      <c r="I150" s="7"/>
      <c r="J150" s="6"/>
      <c r="K150" s="9"/>
    </row>
    <row r="151" spans="4:12" x14ac:dyDescent="0.2">
      <c r="D151" s="9"/>
      <c r="E151" s="9"/>
      <c r="F151" s="9"/>
      <c r="G151" s="9"/>
      <c r="H151" s="6"/>
      <c r="I151" s="7"/>
      <c r="J151" s="6"/>
      <c r="K151" s="9"/>
    </row>
    <row r="152" spans="4:12" x14ac:dyDescent="0.2">
      <c r="D152" s="9"/>
      <c r="E152" s="9"/>
      <c r="F152" s="9"/>
      <c r="G152" s="9"/>
      <c r="H152" s="6"/>
      <c r="I152" s="7"/>
      <c r="J152" s="6"/>
      <c r="K152" s="9"/>
    </row>
    <row r="153" spans="4:12" x14ac:dyDescent="0.2">
      <c r="D153" s="9"/>
      <c r="E153" s="9"/>
      <c r="F153" s="9"/>
      <c r="G153" s="9"/>
      <c r="H153" s="6"/>
      <c r="I153" s="7"/>
      <c r="J153" s="6"/>
      <c r="K153" s="9"/>
    </row>
    <row r="154" spans="4:12" x14ac:dyDescent="0.2">
      <c r="D154" s="9"/>
      <c r="E154" s="9"/>
      <c r="F154" s="9"/>
      <c r="G154" s="9"/>
      <c r="H154" s="6"/>
      <c r="I154" s="7"/>
      <c r="J154" s="6"/>
      <c r="K154" s="9"/>
    </row>
    <row r="155" spans="4:12" x14ac:dyDescent="0.2">
      <c r="D155" s="9"/>
      <c r="E155" s="9"/>
      <c r="F155" s="9"/>
      <c r="G155" s="9"/>
      <c r="H155" s="6"/>
      <c r="I155" s="7"/>
      <c r="J155" s="6"/>
      <c r="K155" s="9"/>
    </row>
    <row r="156" spans="4:12" x14ac:dyDescent="0.2">
      <c r="D156" s="9"/>
      <c r="E156" s="9"/>
      <c r="F156" s="9"/>
      <c r="G156" s="9"/>
      <c r="H156" s="46"/>
      <c r="I156" s="7"/>
      <c r="J156" s="46"/>
      <c r="K156" s="9"/>
    </row>
    <row r="157" spans="4:12" x14ac:dyDescent="0.2">
      <c r="D157" s="9"/>
      <c r="E157" s="9"/>
      <c r="F157" s="9"/>
      <c r="G157" s="9"/>
      <c r="H157" s="9"/>
      <c r="I157" s="9"/>
      <c r="J157" s="9"/>
      <c r="K157" s="9"/>
    </row>
    <row r="158" spans="4:12" x14ac:dyDescent="0.2">
      <c r="D158" s="9"/>
      <c r="E158" s="9"/>
      <c r="F158" s="9"/>
      <c r="G158" s="9"/>
      <c r="H158" s="9"/>
      <c r="I158" s="9"/>
      <c r="J158" s="9"/>
      <c r="K158" s="9"/>
      <c r="L158" s="10">
        <v>9225787108.3735638</v>
      </c>
    </row>
    <row r="159" spans="4:12" x14ac:dyDescent="0.2">
      <c r="D159" s="9"/>
      <c r="E159" s="9"/>
      <c r="F159" s="9"/>
      <c r="G159" s="9"/>
      <c r="H159" s="9"/>
      <c r="I159" s="9"/>
      <c r="J159" s="9"/>
      <c r="K159" s="9"/>
      <c r="L159" s="10">
        <v>4061922955.2186408</v>
      </c>
    </row>
    <row r="160" spans="4:12" x14ac:dyDescent="0.2">
      <c r="D160" s="9"/>
      <c r="E160" s="9"/>
      <c r="F160" s="9"/>
      <c r="G160" s="9"/>
      <c r="H160" s="9"/>
      <c r="I160" s="9"/>
      <c r="J160" s="9"/>
      <c r="K160" s="9"/>
      <c r="L160" s="6">
        <v>43833764675.289162</v>
      </c>
    </row>
    <row r="161" spans="4:12" x14ac:dyDescent="0.2">
      <c r="D161" s="9"/>
      <c r="E161" s="9"/>
      <c r="F161" s="9"/>
      <c r="G161" s="9"/>
      <c r="H161" s="9"/>
      <c r="I161" s="9"/>
      <c r="J161" s="9"/>
      <c r="K161" s="9"/>
      <c r="L161" s="6">
        <v>14834368263.231953</v>
      </c>
    </row>
    <row r="162" spans="4:12" x14ac:dyDescent="0.2">
      <c r="D162" s="9"/>
      <c r="E162" s="9"/>
      <c r="F162" s="9"/>
      <c r="G162" s="9"/>
      <c r="H162" s="9"/>
      <c r="I162" s="9"/>
      <c r="J162" s="9"/>
      <c r="K162" s="9"/>
      <c r="L162" s="6">
        <v>761158357.8076998</v>
      </c>
    </row>
    <row r="163" spans="4:12" x14ac:dyDescent="0.2">
      <c r="D163" s="9"/>
      <c r="E163" s="9"/>
      <c r="F163" s="9"/>
      <c r="G163" s="9"/>
      <c r="H163" s="9"/>
      <c r="I163" s="9"/>
      <c r="J163" s="9"/>
      <c r="K163" s="9"/>
      <c r="L163" s="6">
        <v>2661907075.2067547</v>
      </c>
    </row>
    <row r="164" spans="4:12" x14ac:dyDescent="0.2">
      <c r="D164" s="9"/>
      <c r="E164" s="9"/>
      <c r="F164" s="9"/>
      <c r="G164" s="9"/>
      <c r="H164" s="9"/>
      <c r="I164" s="9"/>
      <c r="J164" s="9"/>
      <c r="K164" s="9"/>
      <c r="L164" s="6">
        <v>1370900421.5419502</v>
      </c>
    </row>
    <row r="165" spans="4:12" x14ac:dyDescent="0.2">
      <c r="D165" s="9"/>
      <c r="E165" s="9"/>
      <c r="F165" s="9"/>
      <c r="G165" s="9"/>
      <c r="H165" s="9"/>
      <c r="I165" s="9"/>
      <c r="J165" s="9"/>
      <c r="K165" s="9"/>
      <c r="L165" s="6">
        <v>17664286174.915016</v>
      </c>
    </row>
    <row r="166" spans="4:12" x14ac:dyDescent="0.2">
      <c r="D166" s="9"/>
      <c r="E166" s="9"/>
      <c r="F166" s="9"/>
      <c r="G166" s="9"/>
      <c r="H166" s="9"/>
      <c r="I166" s="9"/>
      <c r="J166" s="9"/>
      <c r="K166" s="9"/>
      <c r="L166" s="10">
        <v>7078689546.3000002</v>
      </c>
    </row>
    <row r="167" spans="4:12" x14ac:dyDescent="0.2">
      <c r="D167" s="9"/>
      <c r="E167" s="9"/>
      <c r="F167" s="9"/>
      <c r="G167" s="9"/>
      <c r="H167" s="9"/>
      <c r="I167" s="9"/>
      <c r="J167" s="9"/>
      <c r="K167" s="9"/>
      <c r="L167" s="6">
        <v>3746292407.1973705</v>
      </c>
    </row>
    <row r="168" spans="4:12" x14ac:dyDescent="0.2">
      <c r="D168" s="9"/>
      <c r="E168" s="9"/>
      <c r="F168" s="9"/>
      <c r="G168" s="9"/>
      <c r="H168" s="9"/>
      <c r="I168" s="9"/>
      <c r="J168" s="9"/>
      <c r="K168" s="9"/>
      <c r="L168" s="75">
        <v>29258994278.464752</v>
      </c>
    </row>
    <row r="169" spans="4:12" x14ac:dyDescent="0.2">
      <c r="D169" s="9"/>
      <c r="E169" s="9"/>
      <c r="F169" s="9"/>
      <c r="G169" s="9"/>
      <c r="H169" s="9"/>
      <c r="I169" s="9"/>
      <c r="J169" s="9"/>
      <c r="K169" s="9"/>
      <c r="L169" s="75">
        <v>8277365026.598115</v>
      </c>
    </row>
    <row r="170" spans="4:12" x14ac:dyDescent="0.2">
      <c r="D170" s="9"/>
      <c r="E170" s="9"/>
      <c r="F170" s="9"/>
      <c r="G170" s="9"/>
      <c r="H170" s="9"/>
      <c r="I170" s="9"/>
      <c r="J170" s="9"/>
      <c r="K170" s="9"/>
      <c r="L170" s="6">
        <v>13934115094.34</v>
      </c>
    </row>
    <row r="171" spans="4:12" x14ac:dyDescent="0.2">
      <c r="D171" s="9"/>
      <c r="E171" s="9"/>
      <c r="F171" s="9"/>
      <c r="G171" s="9"/>
      <c r="H171" s="9"/>
      <c r="I171" s="9"/>
      <c r="J171" s="9"/>
      <c r="K171" s="9"/>
      <c r="L171" s="6">
        <v>4022636788.258307</v>
      </c>
    </row>
    <row r="172" spans="4:12" x14ac:dyDescent="0.2">
      <c r="D172" s="9"/>
      <c r="E172" s="9"/>
      <c r="F172" s="9"/>
      <c r="G172" s="9"/>
      <c r="H172" s="9"/>
      <c r="I172" s="9"/>
      <c r="J172" s="9"/>
      <c r="K172" s="9"/>
      <c r="L172" s="6">
        <v>1422497857.872709</v>
      </c>
    </row>
    <row r="173" spans="4:12" x14ac:dyDescent="0.2">
      <c r="D173" s="9"/>
      <c r="E173" s="9"/>
      <c r="F173" s="9"/>
      <c r="G173" s="9"/>
      <c r="H173" s="9"/>
      <c r="I173" s="9"/>
      <c r="J173" s="9"/>
      <c r="K173" s="9"/>
      <c r="L173" s="6">
        <v>2620984436.5828772</v>
      </c>
    </row>
    <row r="174" spans="4:12" x14ac:dyDescent="0.2">
      <c r="D174" s="9"/>
      <c r="E174" s="9"/>
      <c r="F174" s="9"/>
      <c r="G174" s="9"/>
      <c r="H174" s="9"/>
      <c r="I174" s="9"/>
      <c r="J174" s="9"/>
      <c r="K174" s="9"/>
      <c r="L174" s="46">
        <f>SUM(L158:L173)</f>
        <v>164775670467.19885</v>
      </c>
    </row>
    <row r="175" spans="4:12" x14ac:dyDescent="0.2">
      <c r="D175" s="9"/>
      <c r="E175" s="9"/>
      <c r="F175" s="9"/>
      <c r="G175" s="9"/>
      <c r="H175" s="9"/>
      <c r="I175" s="9"/>
      <c r="J175" s="9"/>
      <c r="K175" s="9"/>
    </row>
    <row r="176" spans="4:12" x14ac:dyDescent="0.2">
      <c r="D176" s="9"/>
      <c r="E176" s="9"/>
      <c r="F176" s="9"/>
      <c r="G176" s="9"/>
      <c r="H176" s="9"/>
      <c r="I176" s="9"/>
      <c r="J176" s="9"/>
      <c r="K176" s="9"/>
    </row>
    <row r="177" spans="4:11" x14ac:dyDescent="0.2">
      <c r="D177" s="9"/>
      <c r="E177" s="9"/>
      <c r="F177" s="9"/>
      <c r="G177" s="9"/>
      <c r="H177" s="9"/>
      <c r="I177" s="9"/>
      <c r="J177" s="9"/>
      <c r="K177" s="9"/>
    </row>
    <row r="178" spans="4:11" x14ac:dyDescent="0.2">
      <c r="D178" s="9"/>
      <c r="E178" s="9"/>
      <c r="F178" s="9"/>
      <c r="G178" s="9"/>
      <c r="H178" s="9"/>
      <c r="I178" s="9"/>
      <c r="J178" s="9"/>
      <c r="K178" s="9"/>
    </row>
    <row r="179" spans="4:11" x14ac:dyDescent="0.2">
      <c r="D179" s="9"/>
      <c r="E179" s="9"/>
      <c r="F179" s="9"/>
      <c r="G179" s="9"/>
      <c r="H179" s="9"/>
      <c r="I179" s="9"/>
      <c r="J179" s="9"/>
      <c r="K179" s="9"/>
    </row>
    <row r="180" spans="4:11" x14ac:dyDescent="0.2">
      <c r="D180" s="9"/>
      <c r="E180" s="9"/>
      <c r="F180" s="9"/>
      <c r="G180" s="9"/>
      <c r="H180" s="9"/>
      <c r="I180" s="9"/>
      <c r="J180" s="9"/>
      <c r="K180" s="9"/>
    </row>
    <row r="181" spans="4:11" x14ac:dyDescent="0.2">
      <c r="D181" s="9"/>
      <c r="E181" s="9"/>
      <c r="F181" s="9"/>
      <c r="G181" s="9"/>
      <c r="H181" s="9"/>
      <c r="I181" s="9"/>
      <c r="J181" s="9"/>
      <c r="K181" s="9"/>
    </row>
    <row r="182" spans="4:11" x14ac:dyDescent="0.2">
      <c r="D182" s="9"/>
      <c r="E182" s="9"/>
      <c r="F182" s="9"/>
      <c r="G182" s="9"/>
      <c r="H182" s="9"/>
      <c r="I182" s="9"/>
      <c r="J182" s="9"/>
      <c r="K182" s="9"/>
    </row>
    <row r="183" spans="4:11" x14ac:dyDescent="0.2">
      <c r="D183" s="9"/>
      <c r="E183" s="9"/>
      <c r="F183" s="9"/>
      <c r="G183" s="9"/>
      <c r="H183" s="9"/>
      <c r="I183" s="9"/>
      <c r="J183" s="9"/>
      <c r="K183" s="9"/>
    </row>
    <row r="184" spans="4:11" x14ac:dyDescent="0.2">
      <c r="D184" s="9"/>
      <c r="E184" s="9"/>
      <c r="F184" s="9"/>
      <c r="G184" s="9"/>
      <c r="H184" s="9"/>
      <c r="I184" s="9"/>
      <c r="J184" s="9"/>
      <c r="K184" s="9"/>
    </row>
    <row r="185" spans="4:11" x14ac:dyDescent="0.2">
      <c r="D185" s="9"/>
      <c r="E185" s="9"/>
      <c r="F185" s="9"/>
      <c r="G185" s="9"/>
      <c r="H185" s="9"/>
      <c r="I185" s="9"/>
      <c r="J185" s="9"/>
      <c r="K185" s="9"/>
    </row>
    <row r="186" spans="4:11" x14ac:dyDescent="0.2">
      <c r="D186" s="9"/>
      <c r="E186" s="9"/>
      <c r="F186" s="9"/>
      <c r="G186" s="9"/>
      <c r="H186" s="9"/>
      <c r="I186" s="9"/>
      <c r="J186" s="9"/>
      <c r="K186" s="9"/>
    </row>
    <row r="187" spans="4:11" x14ac:dyDescent="0.2">
      <c r="D187" s="9"/>
      <c r="E187" s="9"/>
      <c r="F187" s="9"/>
      <c r="G187" s="9"/>
      <c r="H187" s="9"/>
      <c r="I187" s="9"/>
      <c r="J187" s="9"/>
      <c r="K187" s="9"/>
    </row>
    <row r="188" spans="4:11" x14ac:dyDescent="0.2">
      <c r="D188" s="9"/>
      <c r="E188" s="9"/>
      <c r="F188" s="9"/>
      <c r="G188" s="9"/>
      <c r="H188" s="9"/>
      <c r="I188" s="9"/>
      <c r="J188" s="9"/>
      <c r="K188" s="9"/>
    </row>
    <row r="189" spans="4:11" x14ac:dyDescent="0.2">
      <c r="D189" s="9"/>
      <c r="E189" s="9"/>
      <c r="F189" s="9"/>
      <c r="G189" s="9"/>
      <c r="H189" s="9"/>
      <c r="I189" s="9"/>
      <c r="J189" s="9"/>
      <c r="K189" s="9"/>
    </row>
    <row r="190" spans="4:11" x14ac:dyDescent="0.2">
      <c r="D190" s="9"/>
      <c r="E190" s="9"/>
      <c r="F190" s="9"/>
      <c r="G190" s="9"/>
      <c r="H190" s="9"/>
      <c r="I190" s="9"/>
      <c r="J190" s="9"/>
      <c r="K190" s="9"/>
    </row>
    <row r="191" spans="4:11" x14ac:dyDescent="0.2">
      <c r="D191" s="9"/>
      <c r="E191" s="9"/>
      <c r="F191" s="9"/>
      <c r="G191" s="9"/>
      <c r="H191" s="9"/>
      <c r="I191" s="9"/>
      <c r="J191" s="9"/>
      <c r="K191" s="9"/>
    </row>
    <row r="192" spans="4:11" x14ac:dyDescent="0.2">
      <c r="D192" s="9"/>
      <c r="E192" s="9"/>
      <c r="F192" s="9"/>
      <c r="G192" s="9"/>
      <c r="H192" s="9"/>
      <c r="I192" s="9"/>
      <c r="J192" s="9"/>
      <c r="K192" s="9"/>
    </row>
    <row r="193" spans="4:11" x14ac:dyDescent="0.2">
      <c r="D193" s="9"/>
      <c r="E193" s="9"/>
      <c r="F193" s="9"/>
      <c r="G193" s="9"/>
      <c r="H193" s="9"/>
      <c r="I193" s="9"/>
      <c r="J193" s="9"/>
      <c r="K193" s="9"/>
    </row>
    <row r="194" spans="4:11" x14ac:dyDescent="0.2">
      <c r="D194" s="9"/>
      <c r="E194" s="9"/>
      <c r="F194" s="9"/>
      <c r="G194" s="9"/>
      <c r="H194" s="9"/>
      <c r="I194" s="9"/>
      <c r="J194" s="9"/>
      <c r="K194" s="9"/>
    </row>
    <row r="195" spans="4:11" x14ac:dyDescent="0.2">
      <c r="D195" s="9"/>
      <c r="E195" s="9"/>
      <c r="F195" s="9"/>
      <c r="G195" s="9"/>
      <c r="H195" s="9"/>
      <c r="I195" s="9"/>
      <c r="J195" s="9"/>
      <c r="K195" s="9"/>
    </row>
    <row r="196" spans="4:11" x14ac:dyDescent="0.2">
      <c r="D196" s="9"/>
      <c r="E196" s="9"/>
      <c r="F196" s="9"/>
      <c r="G196" s="9"/>
      <c r="H196" s="9"/>
      <c r="I196" s="9"/>
      <c r="J196" s="9"/>
      <c r="K196" s="9"/>
    </row>
  </sheetData>
  <mergeCells count="18">
    <mergeCell ref="K36:K37"/>
    <mergeCell ref="C11:P11"/>
    <mergeCell ref="F128:G128"/>
    <mergeCell ref="B10:Q10"/>
    <mergeCell ref="B12:Q12"/>
    <mergeCell ref="D13:K13"/>
    <mergeCell ref="L13:Q13"/>
    <mergeCell ref="J36:J37"/>
    <mergeCell ref="D14:E14"/>
    <mergeCell ref="F14:G14"/>
    <mergeCell ref="H14:I14"/>
    <mergeCell ref="J14:K14"/>
    <mergeCell ref="D36:G36"/>
    <mergeCell ref="D35:I35"/>
    <mergeCell ref="J35:K35"/>
    <mergeCell ref="N14:O14"/>
    <mergeCell ref="P14:Q14"/>
    <mergeCell ref="L14:M14"/>
  </mergeCells>
  <phoneticPr fontId="18" type="noConversion"/>
  <pageMargins left="0.27013888888888887" right="0.20972222222222223" top="0.35972222222222222" bottom="0.35000000000000003" header="0.51180555555555562" footer="0.51180555555555562"/>
  <pageSetup paperSize="9" scale="49" firstPageNumber="0" orientation="landscape" horizontalDpi="300" verticalDpi="300" r:id="rId1"/>
  <headerFooter alignWithMargins="0"/>
  <ignoredErrors>
    <ignoredError sqref="H43:H52" evalError="1"/>
  </ignoredErrors>
  <drawing r:id="rId2"/>
  <legacyDrawing r:id="rId3"/>
  <oleObjects>
    <mc:AlternateContent xmlns:mc="http://schemas.openxmlformats.org/markup-compatibility/2006">
      <mc:Choice Requires="x14">
        <oleObject progId="Microsoft Equation 3.0" shapeId="7172" r:id="rId4">
          <objectPr defaultSize="0" autoPict="0" r:id="rId5">
            <anchor moveWithCells="1" sizeWithCells="1">
              <from>
                <xdr:col>4</xdr:col>
                <xdr:colOff>714375</xdr:colOff>
                <xdr:row>57</xdr:row>
                <xdr:rowOff>76200</xdr:rowOff>
              </from>
              <to>
                <xdr:col>9</xdr:col>
                <xdr:colOff>1400175</xdr:colOff>
                <xdr:row>66</xdr:row>
                <xdr:rowOff>66675</xdr:rowOff>
              </to>
            </anchor>
          </objectPr>
        </oleObject>
      </mc:Choice>
      <mc:Fallback>
        <oleObject progId="Microsoft Equation 3.0" shapeId="7172" r:id="rId4"/>
      </mc:Fallback>
    </mc:AlternateContent>
    <mc:AlternateContent xmlns:mc="http://schemas.openxmlformats.org/markup-compatibility/2006">
      <mc:Choice Requires="x14">
        <oleObject progId="Microsoft Equation 3.0" shapeId="7173" r:id="rId6">
          <objectPr defaultSize="0" autoPict="0" r:id="rId7">
            <anchor moveWithCells="1" sizeWithCells="1">
              <from>
                <xdr:col>10</xdr:col>
                <xdr:colOff>304800</xdr:colOff>
                <xdr:row>58</xdr:row>
                <xdr:rowOff>76200</xdr:rowOff>
              </from>
              <to>
                <xdr:col>13</xdr:col>
                <xdr:colOff>1495425</xdr:colOff>
                <xdr:row>65</xdr:row>
                <xdr:rowOff>76200</xdr:rowOff>
              </to>
            </anchor>
          </objectPr>
        </oleObject>
      </mc:Choice>
      <mc:Fallback>
        <oleObject progId="Microsoft Equation 3.0" shapeId="7173" r:id="rId6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IFRS</vt:lpstr>
      <vt:lpstr>IFRS!Print_Area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Lenovo</cp:lastModifiedBy>
  <cp:lastPrinted>2018-07-19T15:16:57Z</cp:lastPrinted>
  <dcterms:created xsi:type="dcterms:W3CDTF">2009-11-09T09:32:23Z</dcterms:created>
  <dcterms:modified xsi:type="dcterms:W3CDTF">2018-08-07T11:00:28Z</dcterms:modified>
</cp:coreProperties>
</file>